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05" windowWidth="20595" windowHeight="8955" activeTab="1"/>
  </bookViews>
  <sheets>
    <sheet name="СПб" sheetId="1" r:id="rId1"/>
    <sheet name="ЛО" sheetId="4" r:id="rId2"/>
    <sheet name="Свод" sheetId="6" r:id="rId3"/>
  </sheets>
  <externalReferences>
    <externalReference r:id="rId4"/>
  </externalReferences>
  <definedNames>
    <definedName name="org">[1]Титульный!$G$18</definedName>
  </definedNames>
  <calcPr calcId="145621"/>
</workbook>
</file>

<file path=xl/calcChain.xml><?xml version="1.0" encoding="utf-8"?>
<calcChain xmlns="http://schemas.openxmlformats.org/spreadsheetml/2006/main">
  <c r="H49" i="6" l="1"/>
  <c r="G49" i="6"/>
  <c r="F49" i="6"/>
  <c r="E49" i="6"/>
  <c r="H48" i="6"/>
  <c r="G48" i="6"/>
  <c r="F48" i="6"/>
  <c r="E48" i="6"/>
  <c r="H47" i="6"/>
  <c r="G47" i="6"/>
  <c r="F47" i="6"/>
  <c r="E47" i="6"/>
  <c r="H46" i="6"/>
  <c r="G46" i="6"/>
  <c r="F46" i="6"/>
  <c r="E46" i="6"/>
  <c r="H45" i="6"/>
  <c r="G45" i="6"/>
  <c r="F45" i="6"/>
  <c r="E45" i="6"/>
  <c r="H44" i="6"/>
  <c r="G44" i="6"/>
  <c r="F44" i="6"/>
  <c r="E44" i="6"/>
  <c r="H43" i="6"/>
  <c r="G43" i="6"/>
  <c r="F43" i="6"/>
  <c r="E43" i="6"/>
  <c r="H42" i="6"/>
  <c r="G42" i="6"/>
  <c r="F42" i="6"/>
  <c r="E42" i="6"/>
  <c r="H41" i="6"/>
  <c r="G41" i="6"/>
  <c r="F41" i="6"/>
  <c r="E41" i="6"/>
  <c r="H40" i="6"/>
  <c r="G40" i="6"/>
  <c r="F40" i="6"/>
  <c r="E40" i="6"/>
  <c r="H39" i="6"/>
  <c r="G39" i="6"/>
  <c r="F39" i="6"/>
  <c r="E39" i="6"/>
  <c r="H38" i="6"/>
  <c r="G38" i="6"/>
  <c r="F38" i="6"/>
  <c r="E38" i="6"/>
  <c r="H37" i="6"/>
  <c r="G37" i="6"/>
  <c r="F37" i="6"/>
  <c r="E37" i="6"/>
  <c r="H36" i="6"/>
  <c r="G36" i="6"/>
  <c r="F36" i="6"/>
  <c r="E36" i="6"/>
  <c r="H35" i="6"/>
  <c r="G35" i="6"/>
  <c r="F35" i="6"/>
  <c r="E35" i="6"/>
  <c r="H34" i="6"/>
  <c r="G34" i="6"/>
  <c r="F34" i="6"/>
  <c r="E34" i="6"/>
  <c r="H33" i="6"/>
  <c r="G33" i="6"/>
  <c r="F33" i="6"/>
  <c r="E33" i="6"/>
  <c r="H32" i="6"/>
  <c r="G32" i="6"/>
  <c r="F32" i="6"/>
  <c r="E32" i="6"/>
  <c r="H31" i="6"/>
  <c r="G31" i="6"/>
  <c r="F31" i="6"/>
  <c r="E31" i="6"/>
  <c r="H30" i="6"/>
  <c r="G30" i="6"/>
  <c r="F30" i="6"/>
  <c r="E30" i="6"/>
  <c r="H27" i="6"/>
  <c r="G27" i="6"/>
  <c r="F27" i="6"/>
  <c r="E27" i="6"/>
  <c r="H26" i="6"/>
  <c r="G26" i="6"/>
  <c r="F26" i="6"/>
  <c r="E26" i="6"/>
  <c r="H25" i="6"/>
  <c r="G25" i="6"/>
  <c r="F25" i="6"/>
  <c r="E25" i="6"/>
  <c r="H24" i="6"/>
  <c r="G24" i="6"/>
  <c r="F24" i="6"/>
  <c r="E24" i="6"/>
  <c r="H23" i="6"/>
  <c r="G23" i="6"/>
  <c r="F23" i="6"/>
  <c r="E23" i="6"/>
  <c r="H22" i="6"/>
  <c r="G22" i="6"/>
  <c r="F22" i="6"/>
  <c r="E22" i="6"/>
  <c r="H21" i="6"/>
  <c r="G21" i="6"/>
  <c r="F21" i="6"/>
  <c r="E21" i="6"/>
  <c r="H20" i="6"/>
  <c r="G20" i="6"/>
  <c r="F20" i="6"/>
  <c r="E20" i="6"/>
  <c r="H19" i="6"/>
  <c r="G19" i="6"/>
  <c r="F19" i="6"/>
  <c r="E19" i="6"/>
  <c r="H18" i="6"/>
  <c r="G18" i="6"/>
  <c r="F18" i="6"/>
  <c r="E18" i="6"/>
  <c r="H17" i="6"/>
  <c r="G17" i="6"/>
  <c r="F17" i="6"/>
  <c r="E17" i="6"/>
  <c r="H16" i="6"/>
  <c r="G16" i="6"/>
  <c r="F16" i="6"/>
  <c r="E16" i="6"/>
  <c r="H15" i="6"/>
  <c r="G15" i="6"/>
  <c r="F15" i="6"/>
  <c r="E15" i="6"/>
  <c r="H14" i="6"/>
  <c r="G14" i="6"/>
  <c r="F14" i="6"/>
  <c r="E14" i="6"/>
  <c r="H13" i="6"/>
  <c r="G13" i="6"/>
  <c r="F13" i="6"/>
  <c r="E13" i="6"/>
  <c r="H12" i="6"/>
  <c r="G12" i="6"/>
  <c r="F12" i="6"/>
  <c r="E12" i="6"/>
  <c r="H11" i="6"/>
  <c r="G11" i="6"/>
  <c r="F11" i="6"/>
  <c r="E11" i="6"/>
  <c r="H10" i="6"/>
  <c r="G10" i="6"/>
  <c r="F10" i="6"/>
  <c r="E10" i="6"/>
  <c r="H9" i="6"/>
  <c r="G9" i="6"/>
  <c r="F9" i="6"/>
  <c r="E9" i="6"/>
  <c r="H8" i="6"/>
  <c r="G8" i="6"/>
  <c r="F8" i="6"/>
  <c r="D8" i="6" s="1"/>
  <c r="E8" i="6"/>
  <c r="H50" i="6"/>
  <c r="G50" i="6"/>
  <c r="F50" i="6"/>
  <c r="E50" i="6"/>
  <c r="D50" i="6" s="1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H28" i="6"/>
  <c r="G28" i="6"/>
  <c r="F28" i="6"/>
  <c r="E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H50" i="4"/>
  <c r="G50" i="4"/>
  <c r="F50" i="4"/>
  <c r="E50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H28" i="4"/>
  <c r="G28" i="4"/>
  <c r="F28" i="4"/>
  <c r="E28" i="4"/>
  <c r="D28" i="4" s="1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28" i="6" l="1"/>
  <c r="D49" i="1" l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H50" i="1"/>
  <c r="G50" i="1"/>
  <c r="F50" i="1"/>
  <c r="E50" i="1"/>
  <c r="D50" i="1" s="1"/>
  <c r="D30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H28" i="1"/>
  <c r="G28" i="1"/>
  <c r="F28" i="1"/>
  <c r="E28" i="1"/>
  <c r="D28" i="1" s="1"/>
  <c r="D8" i="1"/>
</calcChain>
</file>

<file path=xl/sharedStrings.xml><?xml version="1.0" encoding="utf-8"?>
<sst xmlns="http://schemas.openxmlformats.org/spreadsheetml/2006/main" count="165" uniqueCount="34">
  <si>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</si>
  <si>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</si>
  <si>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</si>
  <si>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</si>
  <si>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</si>
  <si>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</si>
  <si>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</si>
  <si>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</si>
  <si>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</si>
  <si>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</si>
  <si>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</si>
  <si>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</si>
  <si>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</si>
  <si>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</si>
  <si>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</si>
  <si>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</si>
  <si>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</si>
  <si>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</si>
  <si>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</si>
  <si>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</si>
  <si>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</si>
  <si>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</si>
  <si>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</si>
  <si>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</si>
  <si>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</si>
  <si>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</si>
  <si>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</si>
  <si>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</si>
  <si>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</si>
  <si>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</si>
  <si>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ПАО "Ленэнерго" за 2016 год (Санкт-Петербург)</t>
  </si>
  <si>
    <t>Электроэнергия (млн. кВт ч)</t>
  </si>
  <si>
    <t>ПАО "Ленэнерго" за 2016 год (Ленинградская область)</t>
  </si>
  <si>
    <t>ПАО "Ленэнерго"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</si>
</sst>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color indexed="63"/>
      <name val="Tahoma"/>
      <family val="2"/>
      <charset val="204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/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/>
      <diagonal/>
    </border>
    <border>
      <left style="thin">
        <color indexed="55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49" fontId="5" fillId="0" borderId="0" applyBorder="0">
      <alignment vertical="top"/>
    </xf>
    <xf numFmtId="0" fontId="3" fillId="0" borderId="0"/>
  </cellStyleXfs>
  <cellXfs count="39">
    <xf numFmtId="0" fontId="0" fillId="0" borderId="0" xfId="0"/>
    <xf numFmtId="0" fontId="2" fillId="0" borderId="1" xfId="1" applyFont="1" applyFill="1" applyBorder="1" applyAlignment="1" applyProtection="1">
      <alignment vertical="center"/>
    </xf>
    <xf numFmtId="0" fontId="2" fillId="0" borderId="1" xfId="2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horizontal="center" vertical="center"/>
    </xf>
    <xf numFmtId="0" fontId="4" fillId="0" borderId="2" xfId="4" applyFont="1" applyBorder="1" applyAlignment="1" applyProtection="1">
      <alignment horizontal="center" vertical="center" wrapText="1"/>
    </xf>
    <xf numFmtId="0" fontId="4" fillId="0" borderId="1" xfId="2" applyFont="1" applyBorder="1" applyAlignment="1" applyProtection="1">
      <alignment horizontal="center" vertical="center" wrapText="1"/>
    </xf>
    <xf numFmtId="49" fontId="4" fillId="0" borderId="2" xfId="3" applyFont="1" applyBorder="1" applyAlignment="1">
      <alignment horizontal="center" vertical="center" wrapText="1"/>
    </xf>
    <xf numFmtId="0" fontId="4" fillId="0" borderId="4" xfId="2" applyFont="1" applyBorder="1" applyAlignment="1" applyProtection="1">
      <alignment vertical="center"/>
    </xf>
    <xf numFmtId="0" fontId="4" fillId="0" borderId="5" xfId="2" applyFont="1" applyBorder="1" applyAlignment="1" applyProtection="1">
      <alignment vertical="center"/>
    </xf>
    <xf numFmtId="49" fontId="4" fillId="0" borderId="6" xfId="3" applyFont="1" applyBorder="1" applyAlignment="1">
      <alignment horizontal="right" vertical="center"/>
    </xf>
    <xf numFmtId="0" fontId="4" fillId="0" borderId="8" xfId="4" applyFont="1" applyBorder="1" applyAlignment="1" applyProtection="1">
      <alignment horizontal="center" vertical="center" wrapText="1"/>
    </xf>
    <xf numFmtId="0" fontId="4" fillId="0" borderId="7" xfId="2" applyFont="1" applyBorder="1" applyAlignment="1" applyProtection="1">
      <alignment horizontal="center" vertical="center" wrapText="1"/>
    </xf>
    <xf numFmtId="0" fontId="4" fillId="0" borderId="9" xfId="2" applyFont="1" applyBorder="1" applyAlignment="1" applyProtection="1">
      <alignment horizontal="center" vertical="center" wrapText="1"/>
    </xf>
    <xf numFmtId="49" fontId="4" fillId="0" borderId="7" xfId="3" applyFont="1" applyBorder="1" applyAlignment="1">
      <alignment vertical="center" wrapText="1"/>
    </xf>
    <xf numFmtId="49" fontId="4" fillId="0" borderId="10" xfId="3" applyFont="1" applyBorder="1" applyAlignment="1">
      <alignment vertical="center" wrapText="1"/>
    </xf>
    <xf numFmtId="49" fontId="4" fillId="0" borderId="11" xfId="3" applyFont="1" applyBorder="1" applyAlignment="1">
      <alignment horizontal="center" vertical="center" wrapText="1"/>
    </xf>
    <xf numFmtId="49" fontId="4" fillId="0" borderId="4" xfId="3" applyFont="1" applyBorder="1" applyAlignment="1">
      <alignment vertical="center" wrapText="1"/>
    </xf>
    <xf numFmtId="49" fontId="4" fillId="0" borderId="13" xfId="3" applyFont="1" applyBorder="1" applyAlignment="1">
      <alignment horizontal="center" vertical="center" wrapText="1"/>
    </xf>
    <xf numFmtId="164" fontId="4" fillId="0" borderId="2" xfId="3" applyNumberFormat="1" applyFont="1" applyFill="1" applyBorder="1" applyAlignment="1" applyProtection="1">
      <alignment horizontal="right" vertical="center"/>
      <protection locked="0"/>
    </xf>
    <xf numFmtId="164" fontId="4" fillId="0" borderId="8" xfId="3" applyNumberFormat="1" applyFont="1" applyFill="1" applyBorder="1" applyAlignment="1" applyProtection="1">
      <alignment horizontal="right" vertical="center"/>
      <protection locked="0"/>
    </xf>
    <xf numFmtId="164" fontId="4" fillId="0" borderId="11" xfId="3" applyNumberFormat="1" applyFont="1" applyFill="1" applyBorder="1" applyAlignment="1" applyProtection="1">
      <alignment horizontal="right" vertical="center"/>
    </xf>
    <xf numFmtId="164" fontId="4" fillId="0" borderId="12" xfId="3" applyNumberFormat="1" applyFont="1" applyFill="1" applyBorder="1" applyAlignment="1" applyProtection="1">
      <alignment horizontal="right" vertical="center"/>
    </xf>
    <xf numFmtId="4" fontId="4" fillId="0" borderId="13" xfId="3" applyNumberFormat="1" applyFont="1" applyFill="1" applyBorder="1" applyAlignment="1" applyProtection="1">
      <alignment horizontal="right" vertical="center"/>
      <protection locked="0"/>
    </xf>
    <xf numFmtId="4" fontId="4" fillId="0" borderId="14" xfId="3" applyNumberFormat="1" applyFont="1" applyFill="1" applyBorder="1" applyAlignment="1" applyProtection="1">
      <alignment horizontal="right" vertical="center"/>
      <protection locked="0"/>
    </xf>
    <xf numFmtId="4" fontId="4" fillId="0" borderId="2" xfId="3" applyNumberFormat="1" applyFont="1" applyFill="1" applyBorder="1" applyAlignment="1" applyProtection="1">
      <alignment horizontal="right" vertical="center"/>
      <protection locked="0"/>
    </xf>
    <xf numFmtId="4" fontId="4" fillId="0" borderId="8" xfId="3" applyNumberFormat="1" applyFont="1" applyFill="1" applyBorder="1" applyAlignment="1" applyProtection="1">
      <alignment horizontal="right" vertical="center"/>
      <protection locked="0"/>
    </xf>
    <xf numFmtId="4" fontId="4" fillId="0" borderId="11" xfId="3" applyNumberFormat="1" applyFont="1" applyFill="1" applyBorder="1" applyAlignment="1" applyProtection="1">
      <alignment horizontal="right" vertical="center"/>
    </xf>
    <xf numFmtId="4" fontId="4" fillId="0" borderId="12" xfId="3" applyNumberFormat="1" applyFont="1" applyFill="1" applyBorder="1" applyAlignment="1" applyProtection="1">
      <alignment horizontal="right" vertical="center"/>
    </xf>
    <xf numFmtId="4" fontId="4" fillId="0" borderId="13" xfId="3" applyNumberFormat="1" applyFont="1" applyFill="1" applyBorder="1" applyAlignment="1" applyProtection="1">
      <alignment horizontal="right" vertical="center"/>
    </xf>
    <xf numFmtId="4" fontId="4" fillId="0" borderId="2" xfId="3" applyNumberFormat="1" applyFont="1" applyFill="1" applyBorder="1" applyAlignment="1" applyProtection="1">
      <alignment horizontal="right" vertical="center"/>
    </xf>
    <xf numFmtId="165" fontId="4" fillId="0" borderId="2" xfId="3" applyNumberFormat="1" applyFont="1" applyFill="1" applyBorder="1" applyAlignment="1" applyProtection="1">
      <alignment horizontal="right" vertical="center"/>
    </xf>
    <xf numFmtId="0" fontId="4" fillId="0" borderId="7" xfId="4" applyFont="1" applyBorder="1" applyAlignment="1" applyProtection="1">
      <alignment horizontal="center" vertical="center" wrapText="1"/>
    </xf>
    <xf numFmtId="0" fontId="4" fillId="0" borderId="2" xfId="4" applyFont="1" applyBorder="1" applyAlignment="1" applyProtection="1">
      <alignment horizontal="center" vertical="center" wrapText="1"/>
    </xf>
    <xf numFmtId="0" fontId="4" fillId="0" borderId="8" xfId="4" applyFont="1" applyBorder="1" applyAlignment="1" applyProtection="1">
      <alignment horizontal="center" vertical="center" wrapText="1"/>
    </xf>
    <xf numFmtId="49" fontId="4" fillId="0" borderId="7" xfId="3" applyFont="1" applyBorder="1" applyAlignment="1">
      <alignment horizontal="center" vertical="center"/>
    </xf>
    <xf numFmtId="49" fontId="4" fillId="0" borderId="2" xfId="3" applyFont="1" applyBorder="1" applyAlignment="1">
      <alignment horizontal="center" vertical="center"/>
    </xf>
    <xf numFmtId="49" fontId="4" fillId="0" borderId="8" xfId="3" applyFont="1" applyBorder="1" applyAlignment="1">
      <alignment horizontal="center" vertical="center"/>
    </xf>
    <xf numFmtId="49" fontId="4" fillId="0" borderId="3" xfId="3" applyFont="1" applyBorder="1" applyAlignment="1">
      <alignment horizontal="center" vertical="center"/>
    </xf>
  </cellXfs>
  <cellStyles count="5">
    <cellStyle name="Обычный" xfId="0" builtinId="0"/>
    <cellStyle name="Обычный 10" xfId="3"/>
    <cellStyle name="Обычный_Полезный отпуск электроэнергии и мощности, реализуемой по регулируемым ценам" xfId="2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Шаблон по источникам для Модуля Реестр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le\DTUE\MTE\&#1057;&#1083;&#1091;&#1078;&#1073;&#1072;%20&#1073;&#1072;&#1083;&#1072;&#1085;&#1089;&#1086;&#1074;\&#1073;&#1072;&#1083;&#1072;&#1085;&#1089;%202016\&#1092;&#1086;&#1088;&#1084;&#1072;%2046\&#1057;&#1072;&#1085;&#1082;&#1090;-&#1055;&#1077;&#1090;&#1077;&#1088;&#1073;&#1091;&#1088;&#1075;\46EP_&#1057;&#1055;&#1073;_&#1075;&#1086;&#1076;_2016.ST(v2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  <sheetName val="Лист1"/>
    </sheetNames>
    <sheetDataSet>
      <sheetData sheetId="0"/>
      <sheetData sheetId="1"/>
      <sheetData sheetId="2">
        <row r="18">
          <cell r="G18" t="str">
            <v>ОАО "Ленэнерго"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0"/>
  <sheetViews>
    <sheetView topLeftCell="A7" workbookViewId="0">
      <selection activeCell="J16" sqref="J16"/>
    </sheetView>
  </sheetViews>
  <sheetFormatPr defaultRowHeight="15" x14ac:dyDescent="0.25"/>
  <cols>
    <col min="2" max="2" width="52.5703125" customWidth="1"/>
    <col min="3" max="3" width="11.7109375" customWidth="1"/>
    <col min="4" max="8" width="15.42578125" customWidth="1"/>
  </cols>
  <sheetData>
    <row r="1" spans="2:8" x14ac:dyDescent="0.25">
      <c r="B1" s="1" t="s">
        <v>0</v>
      </c>
      <c r="C1" s="2"/>
      <c r="D1" s="2"/>
      <c r="E1" s="2"/>
      <c r="F1" s="2"/>
      <c r="G1" s="2"/>
      <c r="H1" s="2"/>
    </row>
    <row r="2" spans="2:8" x14ac:dyDescent="0.25">
      <c r="B2" s="3" t="s">
        <v>30</v>
      </c>
      <c r="C2" s="4"/>
      <c r="D2" s="4"/>
      <c r="E2" s="4"/>
      <c r="F2" s="4"/>
      <c r="G2" s="4"/>
      <c r="H2" s="4"/>
    </row>
    <row r="3" spans="2:8" x14ac:dyDescent="0.25">
      <c r="B3" s="8"/>
      <c r="C3" s="9"/>
      <c r="D3" s="9"/>
      <c r="E3" s="9"/>
      <c r="F3" s="9"/>
      <c r="G3" s="9"/>
      <c r="H3" s="10" t="s">
        <v>1</v>
      </c>
    </row>
    <row r="4" spans="2:8" x14ac:dyDescent="0.25">
      <c r="B4" s="32" t="s">
        <v>2</v>
      </c>
      <c r="C4" s="33" t="s">
        <v>3</v>
      </c>
      <c r="D4" s="33" t="s">
        <v>4</v>
      </c>
      <c r="E4" s="33" t="s">
        <v>5</v>
      </c>
      <c r="F4" s="33"/>
      <c r="G4" s="33"/>
      <c r="H4" s="34"/>
    </row>
    <row r="5" spans="2:8" x14ac:dyDescent="0.25">
      <c r="B5" s="32"/>
      <c r="C5" s="33"/>
      <c r="D5" s="33"/>
      <c r="E5" s="5" t="s">
        <v>6</v>
      </c>
      <c r="F5" s="5" t="s">
        <v>7</v>
      </c>
      <c r="G5" s="5" t="s">
        <v>8</v>
      </c>
      <c r="H5" s="11" t="s">
        <v>9</v>
      </c>
    </row>
    <row r="6" spans="2:8" x14ac:dyDescent="0.25">
      <c r="B6" s="12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13">
        <v>7</v>
      </c>
    </row>
    <row r="7" spans="2:8" x14ac:dyDescent="0.25">
      <c r="B7" s="35" t="s">
        <v>31</v>
      </c>
      <c r="C7" s="36"/>
      <c r="D7" s="36"/>
      <c r="E7" s="36"/>
      <c r="F7" s="36"/>
      <c r="G7" s="36"/>
      <c r="H7" s="37"/>
    </row>
    <row r="8" spans="2:8" x14ac:dyDescent="0.25">
      <c r="B8" s="14" t="s">
        <v>10</v>
      </c>
      <c r="C8" s="7">
        <v>10</v>
      </c>
      <c r="D8" s="31">
        <f>SUM(E8:H8)</f>
        <v>21483.739240000003</v>
      </c>
      <c r="E8" s="19">
        <v>17165.532963000001</v>
      </c>
      <c r="F8" s="19">
        <v>1010.6060329999999</v>
      </c>
      <c r="G8" s="19">
        <v>3304.0908300000001</v>
      </c>
      <c r="H8" s="20">
        <v>3.509414</v>
      </c>
    </row>
    <row r="9" spans="2:8" x14ac:dyDescent="0.25">
      <c r="B9" s="14" t="s">
        <v>11</v>
      </c>
      <c r="C9" s="7">
        <v>20</v>
      </c>
      <c r="D9" s="31">
        <f t="shared" ref="D9:D50" si="0">SUM(E9:H9)</f>
        <v>14589.556690200003</v>
      </c>
      <c r="E9" s="19">
        <v>11772.580822200003</v>
      </c>
      <c r="F9" s="19">
        <v>742.44576399999994</v>
      </c>
      <c r="G9" s="19">
        <v>2074.5258569999996</v>
      </c>
      <c r="H9" s="20">
        <v>4.2469999999999999E-3</v>
      </c>
    </row>
    <row r="10" spans="2:8" x14ac:dyDescent="0.25">
      <c r="B10" s="14" t="s">
        <v>12</v>
      </c>
      <c r="C10" s="7">
        <v>30</v>
      </c>
      <c r="D10" s="31">
        <f t="shared" si="0"/>
        <v>4960.8230580000018</v>
      </c>
      <c r="E10" s="19">
        <v>3459.5926490000011</v>
      </c>
      <c r="F10" s="19">
        <v>268.16026899999997</v>
      </c>
      <c r="G10" s="19">
        <v>1229.5649730000002</v>
      </c>
      <c r="H10" s="20">
        <v>3.5051670000000006</v>
      </c>
    </row>
    <row r="11" spans="2:8" x14ac:dyDescent="0.25">
      <c r="B11" s="14" t="s">
        <v>13</v>
      </c>
      <c r="C11" s="7">
        <v>40</v>
      </c>
      <c r="D11" s="31">
        <f t="shared" si="0"/>
        <v>1933.3594917999999</v>
      </c>
      <c r="E11" s="19">
        <v>1933.3594917999999</v>
      </c>
      <c r="F11" s="19">
        <v>0</v>
      </c>
      <c r="G11" s="19">
        <v>0</v>
      </c>
      <c r="H11" s="20">
        <v>0</v>
      </c>
    </row>
    <row r="12" spans="2:8" ht="22.5" x14ac:dyDescent="0.25">
      <c r="B12" s="14" t="s">
        <v>14</v>
      </c>
      <c r="C12" s="7">
        <v>50</v>
      </c>
      <c r="D12" s="31">
        <f t="shared" si="0"/>
        <v>24815.479508255867</v>
      </c>
      <c r="E12" s="19">
        <v>0</v>
      </c>
      <c r="F12" s="19">
        <v>2738.6152070535859</v>
      </c>
      <c r="G12" s="19">
        <v>14178.228162059106</v>
      </c>
      <c r="H12" s="20">
        <v>7898.6361391431747</v>
      </c>
    </row>
    <row r="13" spans="2:8" x14ac:dyDescent="0.25">
      <c r="B13" s="14" t="s">
        <v>6</v>
      </c>
      <c r="C13" s="7">
        <v>60</v>
      </c>
      <c r="D13" s="31">
        <f t="shared" si="0"/>
        <v>13682.614355609885</v>
      </c>
      <c r="E13" s="19">
        <v>0</v>
      </c>
      <c r="F13" s="19">
        <v>2738.6152070535859</v>
      </c>
      <c r="G13" s="19">
        <v>10943.999148556299</v>
      </c>
      <c r="H13" s="20">
        <v>0</v>
      </c>
    </row>
    <row r="14" spans="2:8" x14ac:dyDescent="0.25">
      <c r="B14" s="14" t="s">
        <v>7</v>
      </c>
      <c r="C14" s="7">
        <v>70</v>
      </c>
      <c r="D14" s="31">
        <f t="shared" si="0"/>
        <v>3234.2290135028065</v>
      </c>
      <c r="E14" s="19">
        <v>0</v>
      </c>
      <c r="F14" s="19">
        <v>0</v>
      </c>
      <c r="G14" s="19">
        <v>3234.2290135028065</v>
      </c>
      <c r="H14" s="20">
        <v>0</v>
      </c>
    </row>
    <row r="15" spans="2:8" x14ac:dyDescent="0.25">
      <c r="B15" s="14" t="s">
        <v>8</v>
      </c>
      <c r="C15" s="7">
        <v>80</v>
      </c>
      <c r="D15" s="31">
        <f t="shared" si="0"/>
        <v>7898.6361391431747</v>
      </c>
      <c r="E15" s="19">
        <v>0</v>
      </c>
      <c r="F15" s="19">
        <v>0</v>
      </c>
      <c r="G15" s="19">
        <v>0</v>
      </c>
      <c r="H15" s="20">
        <v>7898.6361391431747</v>
      </c>
    </row>
    <row r="16" spans="2:8" x14ac:dyDescent="0.25">
      <c r="B16" s="14" t="s">
        <v>15</v>
      </c>
      <c r="C16" s="7">
        <v>90</v>
      </c>
      <c r="D16" s="31">
        <f t="shared" si="0"/>
        <v>0</v>
      </c>
      <c r="E16" s="19">
        <v>0</v>
      </c>
      <c r="F16" s="19">
        <v>0</v>
      </c>
      <c r="G16" s="19">
        <v>0</v>
      </c>
      <c r="H16" s="20">
        <v>0</v>
      </c>
    </row>
    <row r="17" spans="2:8" x14ac:dyDescent="0.25">
      <c r="B17" s="14" t="s">
        <v>16</v>
      </c>
      <c r="C17" s="7">
        <v>100</v>
      </c>
      <c r="D17" s="31">
        <f t="shared" si="0"/>
        <v>18870.335272099997</v>
      </c>
      <c r="E17" s="19">
        <v>3123.0503810141317</v>
      </c>
      <c r="F17" s="19">
        <v>398.97678037840075</v>
      </c>
      <c r="G17" s="19">
        <v>8441.0171736222219</v>
      </c>
      <c r="H17" s="20">
        <v>6907.2909370852412</v>
      </c>
    </row>
    <row r="18" spans="2:8" ht="22.5" x14ac:dyDescent="0.25">
      <c r="B18" s="14" t="s">
        <v>17</v>
      </c>
      <c r="C18" s="7">
        <v>110</v>
      </c>
      <c r="D18" s="31">
        <f t="shared" si="0"/>
        <v>12915.405739099995</v>
      </c>
      <c r="E18" s="19">
        <v>2895.0974159999992</v>
      </c>
      <c r="F18" s="19">
        <v>388.14692900000006</v>
      </c>
      <c r="G18" s="19">
        <v>7813.7553650999989</v>
      </c>
      <c r="H18" s="20">
        <v>1818.4060289999977</v>
      </c>
    </row>
    <row r="19" spans="2:8" x14ac:dyDescent="0.25">
      <c r="B19" s="14" t="s">
        <v>18</v>
      </c>
      <c r="C19" s="7">
        <v>120</v>
      </c>
      <c r="D19" s="31">
        <f t="shared" si="0"/>
        <v>5129.1455809999998</v>
      </c>
      <c r="E19" s="19">
        <v>23.094685000000002</v>
      </c>
      <c r="F19" s="19">
        <v>0</v>
      </c>
      <c r="G19" s="19">
        <v>290.01299999999998</v>
      </c>
      <c r="H19" s="20">
        <v>4816.0378959999998</v>
      </c>
    </row>
    <row r="20" spans="2:8" x14ac:dyDescent="0.25">
      <c r="B20" s="14" t="s">
        <v>19</v>
      </c>
      <c r="C20" s="7">
        <v>130</v>
      </c>
      <c r="D20" s="31">
        <f t="shared" si="0"/>
        <v>825.78395200000011</v>
      </c>
      <c r="E20" s="19">
        <v>204.85828001413256</v>
      </c>
      <c r="F20" s="19">
        <v>10.829851378400718</v>
      </c>
      <c r="G20" s="19">
        <v>337.24880852222333</v>
      </c>
      <c r="H20" s="20">
        <v>272.84701208524348</v>
      </c>
    </row>
    <row r="21" spans="2:8" x14ac:dyDescent="0.25">
      <c r="B21" s="14" t="s">
        <v>20</v>
      </c>
      <c r="C21" s="7">
        <v>140</v>
      </c>
      <c r="D21" s="31">
        <f t="shared" si="0"/>
        <v>0</v>
      </c>
      <c r="E21" s="19">
        <v>0</v>
      </c>
      <c r="F21" s="19">
        <v>0</v>
      </c>
      <c r="G21" s="19">
        <v>0</v>
      </c>
      <c r="H21" s="20">
        <v>0</v>
      </c>
    </row>
    <row r="22" spans="2:8" x14ac:dyDescent="0.25">
      <c r="B22" s="14" t="s">
        <v>21</v>
      </c>
      <c r="C22" s="7">
        <v>150</v>
      </c>
      <c r="D22" s="31">
        <f t="shared" si="0"/>
        <v>24815.479508255867</v>
      </c>
      <c r="E22" s="19">
        <v>13682.614355609887</v>
      </c>
      <c r="F22" s="19">
        <v>3234.2290135028065</v>
      </c>
      <c r="G22" s="19">
        <v>7898.6361391431747</v>
      </c>
      <c r="H22" s="20">
        <v>0</v>
      </c>
    </row>
    <row r="23" spans="2:8" x14ac:dyDescent="0.25">
      <c r="B23" s="14" t="s">
        <v>22</v>
      </c>
      <c r="C23" s="7">
        <v>160</v>
      </c>
      <c r="D23" s="31">
        <f t="shared" si="0"/>
        <v>3.8334219999999997</v>
      </c>
      <c r="E23" s="19">
        <v>0</v>
      </c>
      <c r="F23" s="19">
        <v>0</v>
      </c>
      <c r="G23" s="19">
        <v>3.1419329999999999</v>
      </c>
      <c r="H23" s="20">
        <v>0.69148899999999991</v>
      </c>
    </row>
    <row r="24" spans="2:8" ht="22.5" x14ac:dyDescent="0.25">
      <c r="B24" s="14" t="s">
        <v>23</v>
      </c>
      <c r="C24" s="7">
        <v>170</v>
      </c>
      <c r="D24" s="31">
        <f t="shared" si="0"/>
        <v>0</v>
      </c>
      <c r="E24" s="19">
        <v>0</v>
      </c>
      <c r="F24" s="19">
        <v>0</v>
      </c>
      <c r="G24" s="19">
        <v>0</v>
      </c>
      <c r="H24" s="20">
        <v>0</v>
      </c>
    </row>
    <row r="25" spans="2:8" x14ac:dyDescent="0.25">
      <c r="B25" s="14" t="s">
        <v>24</v>
      </c>
      <c r="C25" s="7">
        <v>180</v>
      </c>
      <c r="D25" s="31">
        <f t="shared" si="0"/>
        <v>0</v>
      </c>
      <c r="E25" s="19">
        <v>0</v>
      </c>
      <c r="F25" s="19">
        <v>0</v>
      </c>
      <c r="G25" s="19">
        <v>0</v>
      </c>
      <c r="H25" s="20">
        <v>0</v>
      </c>
    </row>
    <row r="26" spans="2:8" x14ac:dyDescent="0.25">
      <c r="B26" s="14" t="s">
        <v>25</v>
      </c>
      <c r="C26" s="7">
        <v>190</v>
      </c>
      <c r="D26" s="31">
        <f t="shared" si="0"/>
        <v>2609.5705459000105</v>
      </c>
      <c r="E26" s="19">
        <v>359.8682263759888</v>
      </c>
      <c r="F26" s="19">
        <v>116.01544617237852</v>
      </c>
      <c r="G26" s="19">
        <v>1139.5237462937102</v>
      </c>
      <c r="H26" s="20">
        <v>994.16312705793291</v>
      </c>
    </row>
    <row r="27" spans="2:8" x14ac:dyDescent="0.25">
      <c r="B27" s="14" t="s">
        <v>26</v>
      </c>
      <c r="C27" s="7">
        <v>200</v>
      </c>
      <c r="D27" s="31">
        <f t="shared" si="0"/>
        <v>2609.5705459000105</v>
      </c>
      <c r="E27" s="19">
        <v>359.8682263759888</v>
      </c>
      <c r="F27" s="19">
        <v>116.01544617237852</v>
      </c>
      <c r="G27" s="19">
        <v>1139.5237462937102</v>
      </c>
      <c r="H27" s="20">
        <v>994.16312705793291</v>
      </c>
    </row>
    <row r="28" spans="2:8" x14ac:dyDescent="0.25">
      <c r="B28" s="15" t="s">
        <v>27</v>
      </c>
      <c r="C28" s="16">
        <v>210</v>
      </c>
      <c r="D28" s="21">
        <f t="shared" si="0"/>
        <v>0</v>
      </c>
      <c r="E28" s="21">
        <f>(E8+E12+E24)-(E17+E22+E23+E25+E26)</f>
        <v>0</v>
      </c>
      <c r="F28" s="21">
        <f>(F8+F12+F24)-(F17+F22+F23+F25+F26)</f>
        <v>0</v>
      </c>
      <c r="G28" s="21">
        <f>(G8+G12+G24)-(G17+G22+G23+G25+G26)</f>
        <v>0</v>
      </c>
      <c r="H28" s="22">
        <f>(H8+H12+H24)-(H17+H22+H23+H25+H26)</f>
        <v>0</v>
      </c>
    </row>
    <row r="29" spans="2:8" x14ac:dyDescent="0.25">
      <c r="B29" s="38" t="s">
        <v>28</v>
      </c>
      <c r="C29" s="38"/>
      <c r="D29" s="38"/>
      <c r="E29" s="38"/>
      <c r="F29" s="38"/>
      <c r="G29" s="38"/>
      <c r="H29" s="38"/>
    </row>
    <row r="30" spans="2:8" x14ac:dyDescent="0.25">
      <c r="B30" s="17" t="s">
        <v>10</v>
      </c>
      <c r="C30" s="18">
        <v>300</v>
      </c>
      <c r="D30" s="29">
        <f t="shared" si="0"/>
        <v>3514.3539271587879</v>
      </c>
      <c r="E30" s="23">
        <v>2823.7382313102062</v>
      </c>
      <c r="F30" s="23">
        <v>162.69156832888561</v>
      </c>
      <c r="G30" s="23">
        <v>527.43089136481376</v>
      </c>
      <c r="H30" s="24">
        <v>0.49323615488220468</v>
      </c>
    </row>
    <row r="31" spans="2:8" x14ac:dyDescent="0.25">
      <c r="B31" s="14" t="s">
        <v>11</v>
      </c>
      <c r="C31" s="7">
        <v>310</v>
      </c>
      <c r="D31" s="30">
        <f t="shared" si="0"/>
        <v>2475.1517202274163</v>
      </c>
      <c r="E31" s="25">
        <v>1995.3808155685549</v>
      </c>
      <c r="F31" s="25">
        <v>126.21590597081513</v>
      </c>
      <c r="G31" s="25">
        <v>353.55432167244817</v>
      </c>
      <c r="H31" s="26">
        <v>6.7701559776845984E-4</v>
      </c>
    </row>
    <row r="32" spans="2:8" x14ac:dyDescent="0.25">
      <c r="B32" s="14" t="s">
        <v>12</v>
      </c>
      <c r="C32" s="7">
        <v>320</v>
      </c>
      <c r="D32" s="30">
        <f t="shared" si="0"/>
        <v>692.1357728674833</v>
      </c>
      <c r="E32" s="25">
        <v>482.42406563609597</v>
      </c>
      <c r="F32" s="25">
        <v>36.475662358070473</v>
      </c>
      <c r="G32" s="25">
        <v>172.74348573403233</v>
      </c>
      <c r="H32" s="26">
        <v>0.49255913928443623</v>
      </c>
    </row>
    <row r="33" spans="2:8" x14ac:dyDescent="0.25">
      <c r="B33" s="14" t="s">
        <v>13</v>
      </c>
      <c r="C33" s="7">
        <v>330</v>
      </c>
      <c r="D33" s="30">
        <f t="shared" si="0"/>
        <v>347.06643406388878</v>
      </c>
      <c r="E33" s="25">
        <v>345.93335010555546</v>
      </c>
      <c r="F33" s="25">
        <v>0</v>
      </c>
      <c r="G33" s="25">
        <v>1.1330839583333334</v>
      </c>
      <c r="H33" s="26">
        <v>0</v>
      </c>
    </row>
    <row r="34" spans="2:8" ht="22.5" x14ac:dyDescent="0.25">
      <c r="B34" s="14" t="s">
        <v>14</v>
      </c>
      <c r="C34" s="7">
        <v>340</v>
      </c>
      <c r="D34" s="30">
        <f t="shared" si="0"/>
        <v>3903.8034624514194</v>
      </c>
      <c r="E34" s="25"/>
      <c r="F34" s="25">
        <v>320.09174682413436</v>
      </c>
      <c r="G34" s="25">
        <v>2319.1996190008304</v>
      </c>
      <c r="H34" s="26">
        <v>1264.5120966264549</v>
      </c>
    </row>
    <row r="35" spans="2:8" x14ac:dyDescent="0.25">
      <c r="B35" s="14" t="s">
        <v>6</v>
      </c>
      <c r="C35" s="7">
        <v>350</v>
      </c>
      <c r="D35" s="30">
        <f t="shared" si="0"/>
        <v>2240.763094373774</v>
      </c>
      <c r="E35" s="25"/>
      <c r="F35" s="25">
        <v>320.09174682413436</v>
      </c>
      <c r="G35" s="25">
        <v>1920.6713475496399</v>
      </c>
      <c r="H35" s="26"/>
    </row>
    <row r="36" spans="2:8" x14ac:dyDescent="0.25">
      <c r="B36" s="14" t="s">
        <v>7</v>
      </c>
      <c r="C36" s="7">
        <v>360</v>
      </c>
      <c r="D36" s="30">
        <f t="shared" si="0"/>
        <v>398.52827145119022</v>
      </c>
      <c r="E36" s="25"/>
      <c r="F36" s="25"/>
      <c r="G36" s="25">
        <v>398.52827145119022</v>
      </c>
      <c r="H36" s="26"/>
    </row>
    <row r="37" spans="2:8" x14ac:dyDescent="0.25">
      <c r="B37" s="14" t="s">
        <v>8</v>
      </c>
      <c r="C37" s="7">
        <v>370</v>
      </c>
      <c r="D37" s="30">
        <f t="shared" si="0"/>
        <v>1264.5120966264549</v>
      </c>
      <c r="E37" s="25"/>
      <c r="F37" s="25"/>
      <c r="G37" s="25"/>
      <c r="H37" s="26">
        <v>1264.5120966264549</v>
      </c>
    </row>
    <row r="38" spans="2:8" x14ac:dyDescent="0.25">
      <c r="B38" s="14" t="s">
        <v>15</v>
      </c>
      <c r="C38" s="7">
        <v>380</v>
      </c>
      <c r="D38" s="30">
        <f t="shared" si="0"/>
        <v>0</v>
      </c>
      <c r="E38" s="25"/>
      <c r="F38" s="25"/>
      <c r="G38" s="25"/>
      <c r="H38" s="26"/>
    </row>
    <row r="39" spans="2:8" x14ac:dyDescent="0.25">
      <c r="B39" s="14" t="s">
        <v>16</v>
      </c>
      <c r="C39" s="7">
        <v>390</v>
      </c>
      <c r="D39" s="30">
        <f t="shared" si="0"/>
        <v>3149.8316004185772</v>
      </c>
      <c r="E39" s="25">
        <v>531.61358571818903</v>
      </c>
      <c r="F39" s="25">
        <v>67.687866713562897</v>
      </c>
      <c r="G39" s="25">
        <v>1421.3668122711399</v>
      </c>
      <c r="H39" s="26">
        <v>1129.163335715685</v>
      </c>
    </row>
    <row r="40" spans="2:8" ht="22.5" x14ac:dyDescent="0.25">
      <c r="B40" s="14" t="s">
        <v>17</v>
      </c>
      <c r="C40" s="7">
        <v>400</v>
      </c>
      <c r="D40" s="30">
        <f t="shared" si="0"/>
        <v>2131.4890735163217</v>
      </c>
      <c r="E40" s="25">
        <v>501.52696064870912</v>
      </c>
      <c r="F40" s="25">
        <v>66.371395026633351</v>
      </c>
      <c r="G40" s="25">
        <v>1328.3554651405273</v>
      </c>
      <c r="H40" s="26">
        <v>235.23525270045207</v>
      </c>
    </row>
    <row r="41" spans="2:8" x14ac:dyDescent="0.25">
      <c r="B41" s="14" t="s">
        <v>18</v>
      </c>
      <c r="C41" s="7">
        <v>410</v>
      </c>
      <c r="D41" s="30">
        <f t="shared" si="0"/>
        <v>916.72252396078432</v>
      </c>
      <c r="E41" s="25">
        <v>4.0682465019607834</v>
      </c>
      <c r="F41" s="25">
        <v>0</v>
      </c>
      <c r="G41" s="25">
        <v>51.902404266666657</v>
      </c>
      <c r="H41" s="26">
        <v>860.75187319215684</v>
      </c>
    </row>
    <row r="42" spans="2:8" x14ac:dyDescent="0.25">
      <c r="B42" s="14" t="s">
        <v>29</v>
      </c>
      <c r="C42" s="7">
        <v>420</v>
      </c>
      <c r="D42" s="30">
        <f t="shared" si="0"/>
        <v>96.753974376800087</v>
      </c>
      <c r="E42" s="25">
        <v>25.87927397811448</v>
      </c>
      <c r="F42" s="25">
        <v>1.2333076903511955</v>
      </c>
      <c r="G42" s="25">
        <v>38.569469663245052</v>
      </c>
      <c r="H42" s="26">
        <v>31.071923045089363</v>
      </c>
    </row>
    <row r="43" spans="2:8" x14ac:dyDescent="0.25">
      <c r="B43" s="14" t="s">
        <v>20</v>
      </c>
      <c r="C43" s="7">
        <v>430</v>
      </c>
      <c r="D43" s="30">
        <f t="shared" si="0"/>
        <v>0</v>
      </c>
      <c r="E43" s="25">
        <v>0</v>
      </c>
      <c r="F43" s="25">
        <v>0</v>
      </c>
      <c r="G43" s="25">
        <v>0</v>
      </c>
      <c r="H43" s="26">
        <v>0</v>
      </c>
    </row>
    <row r="44" spans="2:8" x14ac:dyDescent="0.25">
      <c r="B44" s="14" t="s">
        <v>21</v>
      </c>
      <c r="C44" s="7">
        <v>440</v>
      </c>
      <c r="D44" s="30">
        <f t="shared" si="0"/>
        <v>3903.8034624514194</v>
      </c>
      <c r="E44" s="25">
        <v>2240.7630943737745</v>
      </c>
      <c r="F44" s="25">
        <v>398.52827145119022</v>
      </c>
      <c r="G44" s="25">
        <v>1264.5120966264549</v>
      </c>
      <c r="H44" s="26">
        <v>0</v>
      </c>
    </row>
    <row r="45" spans="2:8" x14ac:dyDescent="0.25">
      <c r="B45" s="14" t="s">
        <v>22</v>
      </c>
      <c r="C45" s="7">
        <v>450</v>
      </c>
      <c r="D45" s="30">
        <f t="shared" si="0"/>
        <v>0.68948396078431362</v>
      </c>
      <c r="E45" s="25"/>
      <c r="F45" s="25"/>
      <c r="G45" s="25">
        <v>0.56247288235294113</v>
      </c>
      <c r="H45" s="26">
        <v>0.12701107843137252</v>
      </c>
    </row>
    <row r="46" spans="2:8" ht="22.5" x14ac:dyDescent="0.25">
      <c r="B46" s="14" t="s">
        <v>23</v>
      </c>
      <c r="C46" s="7">
        <v>460</v>
      </c>
      <c r="D46" s="30">
        <f t="shared" si="0"/>
        <v>0</v>
      </c>
      <c r="E46" s="25"/>
      <c r="F46" s="25"/>
      <c r="G46" s="25"/>
      <c r="H46" s="26"/>
    </row>
    <row r="47" spans="2:8" x14ac:dyDescent="0.25">
      <c r="B47" s="14" t="s">
        <v>24</v>
      </c>
      <c r="C47" s="7">
        <v>470</v>
      </c>
      <c r="D47" s="30">
        <f t="shared" si="0"/>
        <v>0</v>
      </c>
      <c r="E47" s="25"/>
      <c r="F47" s="25"/>
      <c r="G47" s="25"/>
      <c r="H47" s="26"/>
    </row>
    <row r="48" spans="2:8" x14ac:dyDescent="0.25">
      <c r="B48" s="14" t="s">
        <v>25</v>
      </c>
      <c r="C48" s="7">
        <v>480</v>
      </c>
      <c r="D48" s="30">
        <f t="shared" si="0"/>
        <v>363.83284145914331</v>
      </c>
      <c r="E48" s="25">
        <v>51.361551218242901</v>
      </c>
      <c r="F48" s="25">
        <v>16.567175667983534</v>
      </c>
      <c r="G48" s="25">
        <v>160.18912858569627</v>
      </c>
      <c r="H48" s="26">
        <v>135.71498598722062</v>
      </c>
    </row>
    <row r="49" spans="2:8" x14ac:dyDescent="0.25">
      <c r="B49" s="14" t="s">
        <v>26</v>
      </c>
      <c r="C49" s="7">
        <v>490</v>
      </c>
      <c r="D49" s="30">
        <f t="shared" si="0"/>
        <v>363.83284145914331</v>
      </c>
      <c r="E49" s="25">
        <v>51.361551218242901</v>
      </c>
      <c r="F49" s="25">
        <v>16.567175667983534</v>
      </c>
      <c r="G49" s="25">
        <v>160.18912858569627</v>
      </c>
      <c r="H49" s="26">
        <v>135.71498598722062</v>
      </c>
    </row>
    <row r="50" spans="2:8" x14ac:dyDescent="0.25">
      <c r="B50" s="15" t="s">
        <v>27</v>
      </c>
      <c r="C50" s="16">
        <v>500</v>
      </c>
      <c r="D50" s="27">
        <f t="shared" si="0"/>
        <v>1.3202833315517637E-6</v>
      </c>
      <c r="E50" s="27">
        <f>(E30+E34+E46)-(E39+E44+E45+E47+E48)</f>
        <v>0</v>
      </c>
      <c r="F50" s="27">
        <f>(F30+F34+F46)-(F39+F44+F45+F47+F48)</f>
        <v>1.3202833315517637E-6</v>
      </c>
      <c r="G50" s="27">
        <f>(G30+G34+G46)-(G39+G44+G45+G47+G48)</f>
        <v>0</v>
      </c>
      <c r="H50" s="28">
        <f>(H30+H34+H46)-(H39+H44+H45+H47+H48)</f>
        <v>0</v>
      </c>
    </row>
  </sheetData>
  <mergeCells count="6">
    <mergeCell ref="B29:H29"/>
    <mergeCell ref="B4:B5"/>
    <mergeCell ref="C4:C5"/>
    <mergeCell ref="D4:D5"/>
    <mergeCell ref="E4:H4"/>
    <mergeCell ref="B7:H7"/>
  </mergeCells>
  <dataValidations count="1">
    <dataValidation type="decimal" allowBlank="1" showErrorMessage="1" errorTitle="Ошибка" error="Допускается ввод только действительных чисел!" sqref="D30:H50 D8:H28">
      <formula1>-9.99999999999999E+23</formula1>
      <formula2>9.99999999999999E+23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0"/>
  <sheetViews>
    <sheetView tabSelected="1" workbookViewId="0">
      <selection activeCell="J20" sqref="J20"/>
    </sheetView>
  </sheetViews>
  <sheetFormatPr defaultRowHeight="15" x14ac:dyDescent="0.25"/>
  <cols>
    <col min="2" max="2" width="52.5703125" customWidth="1"/>
    <col min="3" max="3" width="11.7109375" customWidth="1"/>
    <col min="4" max="8" width="15.42578125" customWidth="1"/>
  </cols>
  <sheetData>
    <row r="1" spans="2:8" x14ac:dyDescent="0.25">
      <c r="B1" s="1" t="s">
        <v>0</v>
      </c>
      <c r="C1" s="2"/>
      <c r="D1" s="2"/>
      <c r="E1" s="2"/>
      <c r="F1" s="2"/>
      <c r="G1" s="2"/>
      <c r="H1" s="2"/>
    </row>
    <row r="2" spans="2:8" x14ac:dyDescent="0.25">
      <c r="B2" s="3" t="s">
        <v>32</v>
      </c>
      <c r="C2" s="4"/>
      <c r="D2" s="4"/>
      <c r="E2" s="4"/>
      <c r="F2" s="4"/>
      <c r="G2" s="4"/>
      <c r="H2" s="4"/>
    </row>
    <row r="3" spans="2:8" x14ac:dyDescent="0.25">
      <c r="B3" s="8"/>
      <c r="C3" s="9"/>
      <c r="D3" s="9"/>
      <c r="E3" s="9"/>
      <c r="F3" s="9"/>
      <c r="G3" s="9"/>
      <c r="H3" s="10" t="s">
        <v>1</v>
      </c>
    </row>
    <row r="4" spans="2:8" x14ac:dyDescent="0.25">
      <c r="B4" s="32" t="s">
        <v>2</v>
      </c>
      <c r="C4" s="33" t="s">
        <v>3</v>
      </c>
      <c r="D4" s="33" t="s">
        <v>4</v>
      </c>
      <c r="E4" s="33" t="s">
        <v>5</v>
      </c>
      <c r="F4" s="33"/>
      <c r="G4" s="33"/>
      <c r="H4" s="34"/>
    </row>
    <row r="5" spans="2:8" x14ac:dyDescent="0.25">
      <c r="B5" s="32"/>
      <c r="C5" s="33"/>
      <c r="D5" s="33"/>
      <c r="E5" s="5" t="s">
        <v>6</v>
      </c>
      <c r="F5" s="5" t="s">
        <v>7</v>
      </c>
      <c r="G5" s="5" t="s">
        <v>8</v>
      </c>
      <c r="H5" s="11" t="s">
        <v>9</v>
      </c>
    </row>
    <row r="6" spans="2:8" x14ac:dyDescent="0.25">
      <c r="B6" s="12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13">
        <v>7</v>
      </c>
    </row>
    <row r="7" spans="2:8" x14ac:dyDescent="0.25">
      <c r="B7" s="35" t="s">
        <v>31</v>
      </c>
      <c r="C7" s="36"/>
      <c r="D7" s="36"/>
      <c r="E7" s="36"/>
      <c r="F7" s="36"/>
      <c r="G7" s="36"/>
      <c r="H7" s="37"/>
    </row>
    <row r="8" spans="2:8" x14ac:dyDescent="0.25">
      <c r="B8" s="14" t="s">
        <v>10</v>
      </c>
      <c r="C8" s="7">
        <v>10</v>
      </c>
      <c r="D8" s="31">
        <f>SUM(E8:H8)</f>
        <v>12676.442053000001</v>
      </c>
      <c r="E8" s="19">
        <v>11507.067833000001</v>
      </c>
      <c r="F8" s="19">
        <v>512.95640700000001</v>
      </c>
      <c r="G8" s="19">
        <v>655.33912300000009</v>
      </c>
      <c r="H8" s="20">
        <v>1.0786900000000001</v>
      </c>
    </row>
    <row r="9" spans="2:8" x14ac:dyDescent="0.25">
      <c r="B9" s="14" t="s">
        <v>11</v>
      </c>
      <c r="C9" s="7">
        <v>20</v>
      </c>
      <c r="D9" s="31">
        <f t="shared" ref="D9:D50" si="0">SUM(E9:H9)</f>
        <v>5932.1965358000007</v>
      </c>
      <c r="E9" s="19">
        <v>5560.4549858000009</v>
      </c>
      <c r="F9" s="19">
        <v>343.06777199999999</v>
      </c>
      <c r="G9" s="19">
        <v>28.623875999999996</v>
      </c>
      <c r="H9" s="20">
        <v>4.9902000000000009E-2</v>
      </c>
    </row>
    <row r="10" spans="2:8" x14ac:dyDescent="0.25">
      <c r="B10" s="14" t="s">
        <v>12</v>
      </c>
      <c r="C10" s="7">
        <v>30</v>
      </c>
      <c r="D10" s="31">
        <f t="shared" si="0"/>
        <v>5153.356926200001</v>
      </c>
      <c r="E10" s="19">
        <v>4331.4723932000006</v>
      </c>
      <c r="F10" s="19">
        <v>196.85280400000002</v>
      </c>
      <c r="G10" s="19">
        <v>623.85296900000003</v>
      </c>
      <c r="H10" s="20">
        <v>1.17876</v>
      </c>
    </row>
    <row r="11" spans="2:8" x14ac:dyDescent="0.25">
      <c r="B11" s="14" t="s">
        <v>13</v>
      </c>
      <c r="C11" s="7">
        <v>40</v>
      </c>
      <c r="D11" s="31">
        <f t="shared" si="0"/>
        <v>1590.8885909999999</v>
      </c>
      <c r="E11" s="19">
        <v>1615.1404539999999</v>
      </c>
      <c r="F11" s="19">
        <v>-26.964169000000002</v>
      </c>
      <c r="G11" s="19">
        <v>2.8622779999999994</v>
      </c>
      <c r="H11" s="20">
        <v>-0.14997199999999997</v>
      </c>
    </row>
    <row r="12" spans="2:8" ht="22.5" x14ac:dyDescent="0.25">
      <c r="B12" s="14" t="s">
        <v>14</v>
      </c>
      <c r="C12" s="7">
        <v>50</v>
      </c>
      <c r="D12" s="31">
        <f t="shared" si="0"/>
        <v>12582.660314057093</v>
      </c>
      <c r="E12" s="19">
        <v>0</v>
      </c>
      <c r="F12" s="19">
        <v>1332.571310503635</v>
      </c>
      <c r="G12" s="19">
        <v>7189.3851045599449</v>
      </c>
      <c r="H12" s="20">
        <v>4060.7038989935131</v>
      </c>
    </row>
    <row r="13" spans="2:8" x14ac:dyDescent="0.25">
      <c r="B13" s="14" t="s">
        <v>6</v>
      </c>
      <c r="C13" s="7">
        <v>60</v>
      </c>
      <c r="D13" s="31">
        <f t="shared" si="0"/>
        <v>7078.5271580635799</v>
      </c>
      <c r="E13" s="19">
        <v>0</v>
      </c>
      <c r="F13" s="19">
        <v>1332.571310503635</v>
      </c>
      <c r="G13" s="19">
        <v>5745.9558475599451</v>
      </c>
      <c r="H13" s="20">
        <v>0</v>
      </c>
    </row>
    <row r="14" spans="2:8" x14ac:dyDescent="0.25">
      <c r="B14" s="14" t="s">
        <v>7</v>
      </c>
      <c r="C14" s="7">
        <v>70</v>
      </c>
      <c r="D14" s="31">
        <f t="shared" si="0"/>
        <v>1443.4292569999998</v>
      </c>
      <c r="E14" s="19">
        <v>0</v>
      </c>
      <c r="F14" s="19">
        <v>0</v>
      </c>
      <c r="G14" s="19">
        <v>1443.4292569999998</v>
      </c>
      <c r="H14" s="20">
        <v>0</v>
      </c>
    </row>
    <row r="15" spans="2:8" x14ac:dyDescent="0.25">
      <c r="B15" s="14" t="s">
        <v>8</v>
      </c>
      <c r="C15" s="7">
        <v>80</v>
      </c>
      <c r="D15" s="31">
        <f t="shared" si="0"/>
        <v>4060.7038989935131</v>
      </c>
      <c r="E15" s="19">
        <v>0</v>
      </c>
      <c r="F15" s="19">
        <v>0</v>
      </c>
      <c r="G15" s="19">
        <v>0</v>
      </c>
      <c r="H15" s="20">
        <v>4060.7038989935131</v>
      </c>
    </row>
    <row r="16" spans="2:8" x14ac:dyDescent="0.25">
      <c r="B16" s="14" t="s">
        <v>15</v>
      </c>
      <c r="C16" s="7">
        <v>90</v>
      </c>
      <c r="D16" s="31">
        <f t="shared" si="0"/>
        <v>0</v>
      </c>
      <c r="E16" s="19">
        <v>0</v>
      </c>
      <c r="F16" s="19">
        <v>0</v>
      </c>
      <c r="G16" s="19">
        <v>0</v>
      </c>
      <c r="H16" s="20">
        <v>0</v>
      </c>
    </row>
    <row r="17" spans="2:8" x14ac:dyDescent="0.25">
      <c r="B17" s="14" t="s">
        <v>16</v>
      </c>
      <c r="C17" s="7">
        <v>100</v>
      </c>
      <c r="D17" s="31">
        <f t="shared" si="0"/>
        <v>11327.159479005</v>
      </c>
      <c r="E17" s="19">
        <v>4110.9106330049999</v>
      </c>
      <c r="F17" s="19">
        <v>348.83141199999989</v>
      </c>
      <c r="G17" s="19">
        <v>3243.2387400000002</v>
      </c>
      <c r="H17" s="20">
        <v>3624.1786939999993</v>
      </c>
    </row>
    <row r="18" spans="2:8" ht="22.5" x14ac:dyDescent="0.25">
      <c r="B18" s="14" t="s">
        <v>17</v>
      </c>
      <c r="C18" s="7">
        <v>110</v>
      </c>
      <c r="D18" s="31">
        <f t="shared" si="0"/>
        <v>7569.7269200049986</v>
      </c>
      <c r="E18" s="19">
        <v>4028.2672610050004</v>
      </c>
      <c r="F18" s="19">
        <v>308.39878299999987</v>
      </c>
      <c r="G18" s="19">
        <v>2145.8265510000001</v>
      </c>
      <c r="H18" s="20">
        <v>1087.2343249999988</v>
      </c>
    </row>
    <row r="19" spans="2:8" x14ac:dyDescent="0.25">
      <c r="B19" s="14" t="s">
        <v>18</v>
      </c>
      <c r="C19" s="7">
        <v>120</v>
      </c>
      <c r="D19" s="31">
        <f t="shared" si="0"/>
        <v>3173.8153730000004</v>
      </c>
      <c r="E19" s="19">
        <v>65.848939999999999</v>
      </c>
      <c r="F19" s="19">
        <v>30.392015000000004</v>
      </c>
      <c r="G19" s="19">
        <v>793.59303699999987</v>
      </c>
      <c r="H19" s="20">
        <v>2283.9813810000005</v>
      </c>
    </row>
    <row r="20" spans="2:8" x14ac:dyDescent="0.25">
      <c r="B20" s="14" t="s">
        <v>19</v>
      </c>
      <c r="C20" s="7">
        <v>130</v>
      </c>
      <c r="D20" s="31">
        <f t="shared" si="0"/>
        <v>583.61718600000006</v>
      </c>
      <c r="E20" s="19">
        <v>16.794432</v>
      </c>
      <c r="F20" s="19">
        <v>10.040614000000001</v>
      </c>
      <c r="G20" s="19">
        <v>303.81915200000009</v>
      </c>
      <c r="H20" s="20">
        <v>252.96298800000002</v>
      </c>
    </row>
    <row r="21" spans="2:8" x14ac:dyDescent="0.25">
      <c r="B21" s="14" t="s">
        <v>20</v>
      </c>
      <c r="C21" s="7">
        <v>140</v>
      </c>
      <c r="D21" s="31">
        <f t="shared" si="0"/>
        <v>0</v>
      </c>
      <c r="E21" s="19">
        <v>0</v>
      </c>
      <c r="F21" s="19">
        <v>0</v>
      </c>
      <c r="G21" s="19">
        <v>0</v>
      </c>
      <c r="H21" s="20">
        <v>0</v>
      </c>
    </row>
    <row r="22" spans="2:8" x14ac:dyDescent="0.25">
      <c r="B22" s="14" t="s">
        <v>21</v>
      </c>
      <c r="C22" s="7">
        <v>150</v>
      </c>
      <c r="D22" s="31">
        <f t="shared" si="0"/>
        <v>12582.660314057091</v>
      </c>
      <c r="E22" s="19">
        <v>7078.527158063579</v>
      </c>
      <c r="F22" s="19">
        <v>1443.4292569999998</v>
      </c>
      <c r="G22" s="19">
        <v>4060.7038989935131</v>
      </c>
      <c r="H22" s="20">
        <v>0</v>
      </c>
    </row>
    <row r="23" spans="2:8" x14ac:dyDescent="0.25">
      <c r="B23" s="14" t="s">
        <v>22</v>
      </c>
      <c r="C23" s="7">
        <v>160</v>
      </c>
      <c r="D23" s="31">
        <f t="shared" si="0"/>
        <v>19.155197995000002</v>
      </c>
      <c r="E23" s="19">
        <v>5.7103989950000003</v>
      </c>
      <c r="F23" s="19">
        <v>0</v>
      </c>
      <c r="G23" s="19">
        <v>11.846568000000001</v>
      </c>
      <c r="H23" s="20">
        <v>1.5982309999999997</v>
      </c>
    </row>
    <row r="24" spans="2:8" ht="22.5" x14ac:dyDescent="0.25">
      <c r="B24" s="14" t="s">
        <v>23</v>
      </c>
      <c r="C24" s="7">
        <v>170</v>
      </c>
      <c r="D24" s="31">
        <f t="shared" si="0"/>
        <v>0</v>
      </c>
      <c r="E24" s="19">
        <v>0</v>
      </c>
      <c r="F24" s="19">
        <v>0</v>
      </c>
      <c r="G24" s="19">
        <v>0</v>
      </c>
      <c r="H24" s="20">
        <v>0</v>
      </c>
    </row>
    <row r="25" spans="2:8" x14ac:dyDescent="0.25">
      <c r="B25" s="14" t="s">
        <v>24</v>
      </c>
      <c r="C25" s="7">
        <v>180</v>
      </c>
      <c r="D25" s="31">
        <f t="shared" si="0"/>
        <v>0</v>
      </c>
      <c r="E25" s="19">
        <v>0</v>
      </c>
      <c r="F25" s="19">
        <v>0</v>
      </c>
      <c r="G25" s="19">
        <v>0</v>
      </c>
      <c r="H25" s="20">
        <v>0</v>
      </c>
    </row>
    <row r="26" spans="2:8" x14ac:dyDescent="0.25">
      <c r="B26" s="14" t="s">
        <v>25</v>
      </c>
      <c r="C26" s="7">
        <v>190</v>
      </c>
      <c r="D26" s="31">
        <f t="shared" si="0"/>
        <v>1330.1273760000017</v>
      </c>
      <c r="E26" s="19">
        <v>311.9196429364211</v>
      </c>
      <c r="F26" s="19">
        <v>53.267048503635564</v>
      </c>
      <c r="G26" s="19">
        <v>528.9350205664316</v>
      </c>
      <c r="H26" s="20">
        <v>436.00566399351356</v>
      </c>
    </row>
    <row r="27" spans="2:8" x14ac:dyDescent="0.25">
      <c r="B27" s="14" t="s">
        <v>26</v>
      </c>
      <c r="C27" s="7">
        <v>200</v>
      </c>
      <c r="D27" s="31">
        <f t="shared" si="0"/>
        <v>1330.1273760000017</v>
      </c>
      <c r="E27" s="19">
        <v>311.9196429364211</v>
      </c>
      <c r="F27" s="19">
        <v>53.267048503635564</v>
      </c>
      <c r="G27" s="19">
        <v>528.9350205664316</v>
      </c>
      <c r="H27" s="20">
        <v>436.00566399351356</v>
      </c>
    </row>
    <row r="28" spans="2:8" x14ac:dyDescent="0.25">
      <c r="B28" s="15" t="s">
        <v>27</v>
      </c>
      <c r="C28" s="16">
        <v>210</v>
      </c>
      <c r="D28" s="21">
        <f t="shared" si="0"/>
        <v>0</v>
      </c>
      <c r="E28" s="21">
        <f>(E8+E12+E24)-(E17+E22+E23+E25+E26)</f>
        <v>0</v>
      </c>
      <c r="F28" s="21">
        <f>(F8+F12+F24)-(F17+F22+F23+F25+F26)</f>
        <v>0</v>
      </c>
      <c r="G28" s="21">
        <f>(G8+G12+G24)-(G17+G22+G23+G25+G26)</f>
        <v>0</v>
      </c>
      <c r="H28" s="22">
        <f>(H8+H12+H24)-(H17+H22+H23+H25+H26)</f>
        <v>0</v>
      </c>
    </row>
    <row r="29" spans="2:8" x14ac:dyDescent="0.25">
      <c r="B29" s="38" t="s">
        <v>28</v>
      </c>
      <c r="C29" s="38"/>
      <c r="D29" s="38"/>
      <c r="E29" s="38"/>
      <c r="F29" s="38"/>
      <c r="G29" s="38"/>
      <c r="H29" s="38"/>
    </row>
    <row r="30" spans="2:8" x14ac:dyDescent="0.25">
      <c r="B30" s="17" t="s">
        <v>10</v>
      </c>
      <c r="C30" s="18">
        <v>300</v>
      </c>
      <c r="D30" s="29">
        <f t="shared" si="0"/>
        <v>1849.9239909381583</v>
      </c>
      <c r="E30" s="23">
        <v>1661.0867592748521</v>
      </c>
      <c r="F30" s="23">
        <v>71.283687541585152</v>
      </c>
      <c r="G30" s="23">
        <v>117.36443167603187</v>
      </c>
      <c r="H30" s="24">
        <v>0.1891124456893564</v>
      </c>
    </row>
    <row r="31" spans="2:8" x14ac:dyDescent="0.25">
      <c r="B31" s="14" t="s">
        <v>11</v>
      </c>
      <c r="C31" s="7">
        <v>310</v>
      </c>
      <c r="D31" s="30">
        <f t="shared" si="0"/>
        <v>720.91770897563026</v>
      </c>
      <c r="E31" s="25">
        <v>675.43429810454006</v>
      </c>
      <c r="F31" s="25">
        <v>42.001313228076327</v>
      </c>
      <c r="G31" s="25">
        <v>3.4759333560001093</v>
      </c>
      <c r="H31" s="26">
        <v>6.1642870137431326E-3</v>
      </c>
    </row>
    <row r="32" spans="2:8" x14ac:dyDescent="0.25">
      <c r="B32" s="14" t="s">
        <v>12</v>
      </c>
      <c r="C32" s="7">
        <v>320</v>
      </c>
      <c r="D32" s="30">
        <f t="shared" si="0"/>
        <v>932.62280906350179</v>
      </c>
      <c r="E32" s="25">
        <v>784.75871526661047</v>
      </c>
      <c r="F32" s="25">
        <v>34.33560101322432</v>
      </c>
      <c r="G32" s="25">
        <v>113.31745516582582</v>
      </c>
      <c r="H32" s="26">
        <v>0.2110376178412863</v>
      </c>
    </row>
    <row r="33" spans="2:8" x14ac:dyDescent="0.25">
      <c r="B33" s="14" t="s">
        <v>13</v>
      </c>
      <c r="C33" s="7">
        <v>330</v>
      </c>
      <c r="D33" s="30">
        <f t="shared" si="0"/>
        <v>196.38347289902666</v>
      </c>
      <c r="E33" s="25">
        <v>200.8937459037019</v>
      </c>
      <c r="F33" s="25">
        <v>-5.0532266997155046</v>
      </c>
      <c r="G33" s="25">
        <v>0.57104315420594687</v>
      </c>
      <c r="H33" s="26">
        <v>-2.8089459165673038E-2</v>
      </c>
    </row>
    <row r="34" spans="2:8" ht="22.5" x14ac:dyDescent="0.25">
      <c r="B34" s="14" t="s">
        <v>14</v>
      </c>
      <c r="C34" s="7">
        <v>340</v>
      </c>
      <c r="D34" s="30">
        <f t="shared" si="0"/>
        <v>1811.0129098388952</v>
      </c>
      <c r="E34" s="25"/>
      <c r="F34" s="25">
        <v>194.4724846308967</v>
      </c>
      <c r="G34" s="25">
        <v>1025.0256475202793</v>
      </c>
      <c r="H34" s="26">
        <v>591.5147776877194</v>
      </c>
    </row>
    <row r="35" spans="2:8" x14ac:dyDescent="0.25">
      <c r="B35" s="14" t="s">
        <v>6</v>
      </c>
      <c r="C35" s="7">
        <v>350</v>
      </c>
      <c r="D35" s="30">
        <f t="shared" si="0"/>
        <v>1013.5244194797663</v>
      </c>
      <c r="E35" s="25"/>
      <c r="F35" s="25">
        <v>194.4724846308967</v>
      </c>
      <c r="G35" s="25">
        <v>819.05193484886956</v>
      </c>
      <c r="H35" s="26"/>
    </row>
    <row r="36" spans="2:8" x14ac:dyDescent="0.25">
      <c r="B36" s="14" t="s">
        <v>7</v>
      </c>
      <c r="C36" s="7">
        <v>360</v>
      </c>
      <c r="D36" s="30">
        <f t="shared" si="0"/>
        <v>205.9737126714098</v>
      </c>
      <c r="E36" s="25"/>
      <c r="F36" s="25"/>
      <c r="G36" s="25">
        <v>205.9737126714098</v>
      </c>
      <c r="H36" s="26"/>
    </row>
    <row r="37" spans="2:8" x14ac:dyDescent="0.25">
      <c r="B37" s="14" t="s">
        <v>8</v>
      </c>
      <c r="C37" s="7">
        <v>370</v>
      </c>
      <c r="D37" s="30">
        <f t="shared" si="0"/>
        <v>591.5147776877194</v>
      </c>
      <c r="E37" s="25"/>
      <c r="F37" s="25"/>
      <c r="G37" s="25"/>
      <c r="H37" s="26">
        <v>591.5147776877194</v>
      </c>
    </row>
    <row r="38" spans="2:8" x14ac:dyDescent="0.25">
      <c r="B38" s="14" t="s">
        <v>15</v>
      </c>
      <c r="C38" s="7">
        <v>380</v>
      </c>
      <c r="D38" s="30">
        <f t="shared" si="0"/>
        <v>0</v>
      </c>
      <c r="E38" s="25"/>
      <c r="F38" s="25"/>
      <c r="G38" s="25"/>
      <c r="H38" s="26">
        <v>0</v>
      </c>
    </row>
    <row r="39" spans="2:8" x14ac:dyDescent="0.25">
      <c r="B39" s="14" t="s">
        <v>16</v>
      </c>
      <c r="C39" s="7">
        <v>390</v>
      </c>
      <c r="D39" s="30">
        <f t="shared" si="0"/>
        <v>1649.8465763341917</v>
      </c>
      <c r="E39" s="25">
        <v>600.25426357773654</v>
      </c>
      <c r="F39" s="25">
        <v>50.873728669498753</v>
      </c>
      <c r="G39" s="25">
        <v>471.36716942740804</v>
      </c>
      <c r="H39" s="26">
        <v>527.35141465954825</v>
      </c>
    </row>
    <row r="40" spans="2:8" ht="22.5" x14ac:dyDescent="0.25">
      <c r="B40" s="14" t="s">
        <v>17</v>
      </c>
      <c r="C40" s="7">
        <v>400</v>
      </c>
      <c r="D40" s="30">
        <f t="shared" si="0"/>
        <v>1000.8658191010861</v>
      </c>
      <c r="E40" s="25">
        <v>585.91559143920449</v>
      </c>
      <c r="F40" s="25">
        <v>44.072728825479714</v>
      </c>
      <c r="G40" s="25">
        <v>286.74388518372297</v>
      </c>
      <c r="H40" s="26">
        <v>84.133613652678804</v>
      </c>
    </row>
    <row r="41" spans="2:8" x14ac:dyDescent="0.25">
      <c r="B41" s="14" t="s">
        <v>18</v>
      </c>
      <c r="C41" s="7">
        <v>410</v>
      </c>
      <c r="D41" s="30">
        <f t="shared" si="0"/>
        <v>565.8606598509806</v>
      </c>
      <c r="E41" s="25">
        <v>11.94677054117647</v>
      </c>
      <c r="F41" s="25">
        <v>5.3709926901960792</v>
      </c>
      <c r="G41" s="25">
        <v>141.35266423529413</v>
      </c>
      <c r="H41" s="26">
        <v>407.1902323843139</v>
      </c>
    </row>
    <row r="42" spans="2:8" x14ac:dyDescent="0.25">
      <c r="B42" s="14" t="s">
        <v>29</v>
      </c>
      <c r="C42" s="7">
        <v>420</v>
      </c>
      <c r="D42" s="30">
        <f t="shared" si="0"/>
        <v>83.120097382125081</v>
      </c>
      <c r="E42" s="25">
        <v>2.3919015973554951</v>
      </c>
      <c r="F42" s="25">
        <v>1.4300071538229526</v>
      </c>
      <c r="G42" s="25">
        <v>43.270620008391006</v>
      </c>
      <c r="H42" s="26">
        <v>36.027568622555627</v>
      </c>
    </row>
    <row r="43" spans="2:8" x14ac:dyDescent="0.25">
      <c r="B43" s="14" t="s">
        <v>20</v>
      </c>
      <c r="C43" s="7">
        <v>430</v>
      </c>
      <c r="D43" s="30">
        <f t="shared" si="0"/>
        <v>0</v>
      </c>
      <c r="E43" s="25"/>
      <c r="F43" s="25"/>
      <c r="G43" s="25"/>
      <c r="H43" s="26"/>
    </row>
    <row r="44" spans="2:8" x14ac:dyDescent="0.25">
      <c r="B44" s="14" t="s">
        <v>21</v>
      </c>
      <c r="C44" s="7">
        <v>440</v>
      </c>
      <c r="D44" s="30">
        <f t="shared" si="0"/>
        <v>1811.0129098388952</v>
      </c>
      <c r="E44" s="25">
        <v>1013.5244194797662</v>
      </c>
      <c r="F44" s="25">
        <v>205.9737126714098</v>
      </c>
      <c r="G44" s="25">
        <v>591.5147776877194</v>
      </c>
      <c r="H44" s="26">
        <v>0</v>
      </c>
    </row>
    <row r="45" spans="2:8" x14ac:dyDescent="0.25">
      <c r="B45" s="14" t="s">
        <v>22</v>
      </c>
      <c r="C45" s="7">
        <v>450</v>
      </c>
      <c r="D45" s="30">
        <f t="shared" si="0"/>
        <v>2.9069057157843141</v>
      </c>
      <c r="E45" s="25">
        <v>0.56039394127450981</v>
      </c>
      <c r="F45" s="25"/>
      <c r="G45" s="25">
        <v>2.0653452254901965</v>
      </c>
      <c r="H45" s="26">
        <v>0.2811665490196078</v>
      </c>
    </row>
    <row r="46" spans="2:8" ht="22.5" x14ac:dyDescent="0.25">
      <c r="B46" s="14" t="s">
        <v>23</v>
      </c>
      <c r="C46" s="7">
        <v>460</v>
      </c>
      <c r="D46" s="30">
        <f t="shared" si="0"/>
        <v>0</v>
      </c>
      <c r="E46" s="25"/>
      <c r="F46" s="25"/>
      <c r="G46" s="25"/>
      <c r="H46" s="26"/>
    </row>
    <row r="47" spans="2:8" x14ac:dyDescent="0.25">
      <c r="B47" s="14" t="s">
        <v>24</v>
      </c>
      <c r="C47" s="7">
        <v>470</v>
      </c>
      <c r="D47" s="30">
        <f t="shared" si="0"/>
        <v>0</v>
      </c>
      <c r="E47" s="25"/>
      <c r="F47" s="25"/>
      <c r="G47" s="25"/>
      <c r="H47" s="26"/>
    </row>
    <row r="48" spans="2:8" x14ac:dyDescent="0.25">
      <c r="B48" s="14" t="s">
        <v>25</v>
      </c>
      <c r="C48" s="7">
        <v>480</v>
      </c>
      <c r="D48" s="30">
        <f t="shared" si="0"/>
        <v>197.17051076435035</v>
      </c>
      <c r="E48" s="25">
        <v>46.747682276075061</v>
      </c>
      <c r="F48" s="25">
        <v>8.9087327077408123</v>
      </c>
      <c r="G48" s="25">
        <v>77.44278685569364</v>
      </c>
      <c r="H48" s="26">
        <v>64.071308924840864</v>
      </c>
    </row>
    <row r="49" spans="2:8" x14ac:dyDescent="0.25">
      <c r="B49" s="14" t="s">
        <v>26</v>
      </c>
      <c r="C49" s="7">
        <v>490</v>
      </c>
      <c r="D49" s="30">
        <f t="shared" si="0"/>
        <v>197.17051076435035</v>
      </c>
      <c r="E49" s="25">
        <v>46.747682276075061</v>
      </c>
      <c r="F49" s="25">
        <v>8.9087327077408123</v>
      </c>
      <c r="G49" s="25">
        <v>77.44278685569364</v>
      </c>
      <c r="H49" s="26">
        <v>64.071308924840864</v>
      </c>
    </row>
    <row r="50" spans="2:8" x14ac:dyDescent="0.25">
      <c r="B50" s="15" t="s">
        <v>27</v>
      </c>
      <c r="C50" s="16">
        <v>500</v>
      </c>
      <c r="D50" s="27">
        <f t="shared" si="0"/>
        <v>-1.8761675164569169E-6</v>
      </c>
      <c r="E50" s="27">
        <f>(E30+E34+E46)-(E39+E44+E45+E47+E48)</f>
        <v>0</v>
      </c>
      <c r="F50" s="27">
        <f>(F30+F34+F46)-(F39+F44+F45+F47+F48)</f>
        <v>-1.8761675164569169E-6</v>
      </c>
      <c r="G50" s="27">
        <f>(G30+G34+G46)-(G39+G44+G45+G47+G48)</f>
        <v>0</v>
      </c>
      <c r="H50" s="28">
        <f>(H30+H34+H46)-(H39+H44+H45+H47+H48)</f>
        <v>0</v>
      </c>
    </row>
  </sheetData>
  <mergeCells count="6">
    <mergeCell ref="B29:H29"/>
    <mergeCell ref="B4:B5"/>
    <mergeCell ref="C4:C5"/>
    <mergeCell ref="D4:D5"/>
    <mergeCell ref="E4:H4"/>
    <mergeCell ref="B7:H7"/>
  </mergeCells>
  <dataValidations count="1">
    <dataValidation type="decimal" allowBlank="1" showErrorMessage="1" errorTitle="Ошибка" error="Допускается ввод только действительных чисел!" sqref="D30:H50 D8:H28">
      <formula1>-9.99999999999999E+23</formula1>
      <formula2>9.99999999999999E+23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0"/>
  <sheetViews>
    <sheetView workbookViewId="0">
      <selection activeCell="B3" sqref="B3"/>
    </sheetView>
  </sheetViews>
  <sheetFormatPr defaultRowHeight="15" x14ac:dyDescent="0.25"/>
  <cols>
    <col min="2" max="2" width="52.5703125" customWidth="1"/>
    <col min="3" max="3" width="11.7109375" customWidth="1"/>
    <col min="4" max="8" width="15.42578125" customWidth="1"/>
  </cols>
  <sheetData>
    <row r="1" spans="2:8" x14ac:dyDescent="0.25">
      <c r="B1" s="1" t="s">
        <v>0</v>
      </c>
      <c r="C1" s="2"/>
      <c r="D1" s="2"/>
      <c r="E1" s="2"/>
      <c r="F1" s="2"/>
      <c r="G1" s="2"/>
      <c r="H1" s="2"/>
    </row>
    <row r="2" spans="2:8" x14ac:dyDescent="0.25">
      <c r="B2" s="3" t="s">
        <v>33</v>
      </c>
      <c r="C2" s="4"/>
      <c r="D2" s="4"/>
      <c r="E2" s="4"/>
      <c r="F2" s="4"/>
      <c r="G2" s="4"/>
      <c r="H2" s="4"/>
    </row>
    <row r="3" spans="2:8" x14ac:dyDescent="0.25">
      <c r="B3" s="8"/>
      <c r="C3" s="9"/>
      <c r="D3" s="9"/>
      <c r="E3" s="9"/>
      <c r="F3" s="9"/>
      <c r="G3" s="9"/>
      <c r="H3" s="10" t="s">
        <v>1</v>
      </c>
    </row>
    <row r="4" spans="2:8" x14ac:dyDescent="0.25">
      <c r="B4" s="32" t="s">
        <v>2</v>
      </c>
      <c r="C4" s="33" t="s">
        <v>3</v>
      </c>
      <c r="D4" s="33" t="s">
        <v>4</v>
      </c>
      <c r="E4" s="33" t="s">
        <v>5</v>
      </c>
      <c r="F4" s="33"/>
      <c r="G4" s="33"/>
      <c r="H4" s="34"/>
    </row>
    <row r="5" spans="2:8" x14ac:dyDescent="0.25">
      <c r="B5" s="32"/>
      <c r="C5" s="33"/>
      <c r="D5" s="33"/>
      <c r="E5" s="5" t="s">
        <v>6</v>
      </c>
      <c r="F5" s="5" t="s">
        <v>7</v>
      </c>
      <c r="G5" s="5" t="s">
        <v>8</v>
      </c>
      <c r="H5" s="11" t="s">
        <v>9</v>
      </c>
    </row>
    <row r="6" spans="2:8" x14ac:dyDescent="0.25">
      <c r="B6" s="12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13">
        <v>7</v>
      </c>
    </row>
    <row r="7" spans="2:8" x14ac:dyDescent="0.25">
      <c r="B7" s="35" t="s">
        <v>31</v>
      </c>
      <c r="C7" s="36"/>
      <c r="D7" s="36"/>
      <c r="E7" s="36"/>
      <c r="F7" s="36"/>
      <c r="G7" s="36"/>
      <c r="H7" s="37"/>
    </row>
    <row r="8" spans="2:8" x14ac:dyDescent="0.25">
      <c r="B8" s="14" t="s">
        <v>10</v>
      </c>
      <c r="C8" s="7">
        <v>10</v>
      </c>
      <c r="D8" s="31">
        <f>SUM(E8:H8)</f>
        <v>34160.181293000009</v>
      </c>
      <c r="E8" s="19">
        <f>СПб!E8+ЛО!E8</f>
        <v>28672.600796000002</v>
      </c>
      <c r="F8" s="19">
        <f>СПб!F8+ЛО!F8</f>
        <v>1523.5624399999999</v>
      </c>
      <c r="G8" s="19">
        <f>СПб!G8+ЛО!G8</f>
        <v>3959.4299530000003</v>
      </c>
      <c r="H8" s="20">
        <f>СПб!H8+ЛО!H8</f>
        <v>4.5881040000000004</v>
      </c>
    </row>
    <row r="9" spans="2:8" x14ac:dyDescent="0.25">
      <c r="B9" s="14" t="s">
        <v>11</v>
      </c>
      <c r="C9" s="7">
        <v>20</v>
      </c>
      <c r="D9" s="31">
        <f t="shared" ref="D9:D50" si="0">SUM(E9:H9)</f>
        <v>20521.753226000001</v>
      </c>
      <c r="E9" s="19">
        <f>СПб!E9+ЛО!E9</f>
        <v>17333.035808000004</v>
      </c>
      <c r="F9" s="19">
        <f>СПб!F9+ЛО!F9</f>
        <v>1085.5135359999999</v>
      </c>
      <c r="G9" s="19">
        <f>СПб!G9+ЛО!G9</f>
        <v>2103.1497329999997</v>
      </c>
      <c r="H9" s="20">
        <f>СПб!H9+ЛО!H9</f>
        <v>5.414900000000001E-2</v>
      </c>
    </row>
    <row r="10" spans="2:8" x14ac:dyDescent="0.25">
      <c r="B10" s="14" t="s">
        <v>12</v>
      </c>
      <c r="C10" s="7">
        <v>30</v>
      </c>
      <c r="D10" s="31">
        <f t="shared" si="0"/>
        <v>10114.179984200002</v>
      </c>
      <c r="E10" s="19">
        <f>СПб!E10+ЛО!E10</f>
        <v>7791.0650422000017</v>
      </c>
      <c r="F10" s="19">
        <f>СПб!F10+ЛО!F10</f>
        <v>465.01307299999996</v>
      </c>
      <c r="G10" s="19">
        <f>СПб!G10+ЛО!G10</f>
        <v>1853.4179420000003</v>
      </c>
      <c r="H10" s="20">
        <f>СПб!H10+ЛО!H10</f>
        <v>4.6839270000000006</v>
      </c>
    </row>
    <row r="11" spans="2:8" x14ac:dyDescent="0.25">
      <c r="B11" s="14" t="s">
        <v>13</v>
      </c>
      <c r="C11" s="7">
        <v>40</v>
      </c>
      <c r="D11" s="31">
        <f t="shared" si="0"/>
        <v>3524.2480827999998</v>
      </c>
      <c r="E11" s="19">
        <f>СПб!E11+ЛО!E11</f>
        <v>3548.4999457999998</v>
      </c>
      <c r="F11" s="19">
        <f>СПб!F11+ЛО!F11</f>
        <v>-26.964169000000002</v>
      </c>
      <c r="G11" s="19">
        <f>СПб!G11+ЛО!G11</f>
        <v>2.8622779999999994</v>
      </c>
      <c r="H11" s="20">
        <f>СПб!H11+ЛО!H11</f>
        <v>-0.14997199999999997</v>
      </c>
    </row>
    <row r="12" spans="2:8" ht="22.5" x14ac:dyDescent="0.25">
      <c r="B12" s="14" t="s">
        <v>14</v>
      </c>
      <c r="C12" s="7">
        <v>50</v>
      </c>
      <c r="D12" s="31">
        <f t="shared" si="0"/>
        <v>37398.139822312958</v>
      </c>
      <c r="E12" s="19">
        <f>СПб!E12+ЛО!E12</f>
        <v>0</v>
      </c>
      <c r="F12" s="19">
        <f>СПб!F12+ЛО!F12</f>
        <v>4071.1865175572211</v>
      </c>
      <c r="G12" s="19">
        <f>СПб!G12+ЛО!G12</f>
        <v>21367.61326661905</v>
      </c>
      <c r="H12" s="20">
        <f>СПб!H12+ЛО!H12</f>
        <v>11959.340038136688</v>
      </c>
    </row>
    <row r="13" spans="2:8" x14ac:dyDescent="0.25">
      <c r="B13" s="14" t="s">
        <v>6</v>
      </c>
      <c r="C13" s="7">
        <v>60</v>
      </c>
      <c r="D13" s="31">
        <f t="shared" si="0"/>
        <v>20761.141513673465</v>
      </c>
      <c r="E13" s="19">
        <f>СПб!E13+ЛО!E13</f>
        <v>0</v>
      </c>
      <c r="F13" s="19">
        <f>СПб!F13+ЛО!F13</f>
        <v>4071.1865175572211</v>
      </c>
      <c r="G13" s="19">
        <f>СПб!G13+ЛО!G13</f>
        <v>16689.954996116245</v>
      </c>
      <c r="H13" s="20">
        <f>СПб!H13+ЛО!H13</f>
        <v>0</v>
      </c>
    </row>
    <row r="14" spans="2:8" x14ac:dyDescent="0.25">
      <c r="B14" s="14" t="s">
        <v>7</v>
      </c>
      <c r="C14" s="7">
        <v>70</v>
      </c>
      <c r="D14" s="31">
        <f t="shared" si="0"/>
        <v>4677.6582705028068</v>
      </c>
      <c r="E14" s="19">
        <f>СПб!E14+ЛО!E14</f>
        <v>0</v>
      </c>
      <c r="F14" s="19">
        <f>СПб!F14+ЛО!F14</f>
        <v>0</v>
      </c>
      <c r="G14" s="19">
        <f>СПб!G14+ЛО!G14</f>
        <v>4677.6582705028068</v>
      </c>
      <c r="H14" s="20">
        <f>СПб!H14+ЛО!H14</f>
        <v>0</v>
      </c>
    </row>
    <row r="15" spans="2:8" x14ac:dyDescent="0.25">
      <c r="B15" s="14" t="s">
        <v>8</v>
      </c>
      <c r="C15" s="7">
        <v>80</v>
      </c>
      <c r="D15" s="31">
        <f t="shared" si="0"/>
        <v>11959.340038136688</v>
      </c>
      <c r="E15" s="19">
        <f>СПб!E15+ЛО!E15</f>
        <v>0</v>
      </c>
      <c r="F15" s="19">
        <f>СПб!F15+ЛО!F15</f>
        <v>0</v>
      </c>
      <c r="G15" s="19">
        <f>СПб!G15+ЛО!G15</f>
        <v>0</v>
      </c>
      <c r="H15" s="20">
        <f>СПб!H15+ЛО!H15</f>
        <v>11959.340038136688</v>
      </c>
    </row>
    <row r="16" spans="2:8" x14ac:dyDescent="0.25">
      <c r="B16" s="14" t="s">
        <v>15</v>
      </c>
      <c r="C16" s="7">
        <v>90</v>
      </c>
      <c r="D16" s="31">
        <f t="shared" si="0"/>
        <v>0</v>
      </c>
      <c r="E16" s="19">
        <f>СПб!E16+ЛО!E16</f>
        <v>0</v>
      </c>
      <c r="F16" s="19">
        <f>СПб!F16+ЛО!F16</f>
        <v>0</v>
      </c>
      <c r="G16" s="19">
        <f>СПб!G16+ЛО!G16</f>
        <v>0</v>
      </c>
      <c r="H16" s="20">
        <f>СПб!H16+ЛО!H16</f>
        <v>0</v>
      </c>
    </row>
    <row r="17" spans="2:8" x14ac:dyDescent="0.25">
      <c r="B17" s="14" t="s">
        <v>16</v>
      </c>
      <c r="C17" s="7">
        <v>100</v>
      </c>
      <c r="D17" s="31">
        <f t="shared" si="0"/>
        <v>30197.494751104994</v>
      </c>
      <c r="E17" s="19">
        <f>СПб!E17+ЛО!E17</f>
        <v>7233.9610140191317</v>
      </c>
      <c r="F17" s="19">
        <f>СПб!F17+ЛО!F17</f>
        <v>747.80819237840069</v>
      </c>
      <c r="G17" s="19">
        <f>СПб!G17+ЛО!G17</f>
        <v>11684.255913622223</v>
      </c>
      <c r="H17" s="20">
        <f>СПб!H17+ЛО!H17</f>
        <v>10531.469631085241</v>
      </c>
    </row>
    <row r="18" spans="2:8" ht="22.5" x14ac:dyDescent="0.25">
      <c r="B18" s="14" t="s">
        <v>17</v>
      </c>
      <c r="C18" s="7">
        <v>110</v>
      </c>
      <c r="D18" s="31">
        <f t="shared" si="0"/>
        <v>20485.132659104995</v>
      </c>
      <c r="E18" s="19">
        <f>СПб!E18+ЛО!E18</f>
        <v>6923.364677005</v>
      </c>
      <c r="F18" s="19">
        <f>СПб!F18+ЛО!F18</f>
        <v>696.54571199999987</v>
      </c>
      <c r="G18" s="19">
        <f>СПб!G18+ЛО!G18</f>
        <v>9959.5819160999999</v>
      </c>
      <c r="H18" s="20">
        <f>СПб!H18+ЛО!H18</f>
        <v>2905.6403539999965</v>
      </c>
    </row>
    <row r="19" spans="2:8" x14ac:dyDescent="0.25">
      <c r="B19" s="14" t="s">
        <v>18</v>
      </c>
      <c r="C19" s="7">
        <v>120</v>
      </c>
      <c r="D19" s="31">
        <f t="shared" si="0"/>
        <v>8302.9609540000001</v>
      </c>
      <c r="E19" s="19">
        <f>СПб!E19+ЛО!E19</f>
        <v>88.943624999999997</v>
      </c>
      <c r="F19" s="19">
        <f>СПб!F19+ЛО!F19</f>
        <v>30.392015000000004</v>
      </c>
      <c r="G19" s="19">
        <f>СПб!G19+ЛО!G19</f>
        <v>1083.6060369999998</v>
      </c>
      <c r="H19" s="20">
        <f>СПб!H19+ЛО!H19</f>
        <v>7100.0192770000003</v>
      </c>
    </row>
    <row r="20" spans="2:8" x14ac:dyDescent="0.25">
      <c r="B20" s="14" t="s">
        <v>19</v>
      </c>
      <c r="C20" s="7">
        <v>130</v>
      </c>
      <c r="D20" s="31">
        <f t="shared" si="0"/>
        <v>1409.4011380000002</v>
      </c>
      <c r="E20" s="19">
        <f>СПб!E20+ЛО!E20</f>
        <v>221.65271201413256</v>
      </c>
      <c r="F20" s="19">
        <f>СПб!F20+ЛО!F20</f>
        <v>20.87046537840072</v>
      </c>
      <c r="G20" s="19">
        <f>СПб!G20+ЛО!G20</f>
        <v>641.06796052222342</v>
      </c>
      <c r="H20" s="20">
        <f>СПб!H20+ЛО!H20</f>
        <v>525.81000008524347</v>
      </c>
    </row>
    <row r="21" spans="2:8" x14ac:dyDescent="0.25">
      <c r="B21" s="14" t="s">
        <v>20</v>
      </c>
      <c r="C21" s="7">
        <v>140</v>
      </c>
      <c r="D21" s="31">
        <f t="shared" si="0"/>
        <v>0</v>
      </c>
      <c r="E21" s="19">
        <f>СПб!E21+ЛО!E21</f>
        <v>0</v>
      </c>
      <c r="F21" s="19">
        <f>СПб!F21+ЛО!F21</f>
        <v>0</v>
      </c>
      <c r="G21" s="19">
        <f>СПб!G21+ЛО!G21</f>
        <v>0</v>
      </c>
      <c r="H21" s="20">
        <f>СПб!H21+ЛО!H21</f>
        <v>0</v>
      </c>
    </row>
    <row r="22" spans="2:8" x14ac:dyDescent="0.25">
      <c r="B22" s="14" t="s">
        <v>21</v>
      </c>
      <c r="C22" s="7">
        <v>150</v>
      </c>
      <c r="D22" s="31">
        <f t="shared" si="0"/>
        <v>37398.139822312958</v>
      </c>
      <c r="E22" s="19">
        <f>СПб!E22+ЛО!E22</f>
        <v>20761.141513673465</v>
      </c>
      <c r="F22" s="19">
        <f>СПб!F22+ЛО!F22</f>
        <v>4677.6582705028068</v>
      </c>
      <c r="G22" s="19">
        <f>СПб!G22+ЛО!G22</f>
        <v>11959.340038136688</v>
      </c>
      <c r="H22" s="20">
        <f>СПб!H22+ЛО!H22</f>
        <v>0</v>
      </c>
    </row>
    <row r="23" spans="2:8" x14ac:dyDescent="0.25">
      <c r="B23" s="14" t="s">
        <v>22</v>
      </c>
      <c r="C23" s="7">
        <v>160</v>
      </c>
      <c r="D23" s="31">
        <f t="shared" si="0"/>
        <v>22.988619995000001</v>
      </c>
      <c r="E23" s="19">
        <f>СПб!E23+ЛО!E23</f>
        <v>5.7103989950000003</v>
      </c>
      <c r="F23" s="19">
        <f>СПб!F23+ЛО!F23</f>
        <v>0</v>
      </c>
      <c r="G23" s="19">
        <f>СПб!G23+ЛО!G23</f>
        <v>14.988501000000001</v>
      </c>
      <c r="H23" s="20">
        <f>СПб!H23+ЛО!H23</f>
        <v>2.2897199999999995</v>
      </c>
    </row>
    <row r="24" spans="2:8" ht="22.5" x14ac:dyDescent="0.25">
      <c r="B24" s="14" t="s">
        <v>23</v>
      </c>
      <c r="C24" s="7">
        <v>170</v>
      </c>
      <c r="D24" s="31">
        <f t="shared" si="0"/>
        <v>0</v>
      </c>
      <c r="E24" s="19">
        <f>СПб!E24+ЛО!E24</f>
        <v>0</v>
      </c>
      <c r="F24" s="19">
        <f>СПб!F24+ЛО!F24</f>
        <v>0</v>
      </c>
      <c r="G24" s="19">
        <f>СПб!G24+ЛО!G24</f>
        <v>0</v>
      </c>
      <c r="H24" s="20">
        <f>СПб!H24+ЛО!H24</f>
        <v>0</v>
      </c>
    </row>
    <row r="25" spans="2:8" x14ac:dyDescent="0.25">
      <c r="B25" s="14" t="s">
        <v>24</v>
      </c>
      <c r="C25" s="7">
        <v>180</v>
      </c>
      <c r="D25" s="31">
        <f t="shared" si="0"/>
        <v>0</v>
      </c>
      <c r="E25" s="19">
        <f>СПб!E25+ЛО!E25</f>
        <v>0</v>
      </c>
      <c r="F25" s="19">
        <f>СПб!F25+ЛО!F25</f>
        <v>0</v>
      </c>
      <c r="G25" s="19">
        <f>СПб!G25+ЛО!G25</f>
        <v>0</v>
      </c>
      <c r="H25" s="20">
        <f>СПб!H25+ЛО!H25</f>
        <v>0</v>
      </c>
    </row>
    <row r="26" spans="2:8" x14ac:dyDescent="0.25">
      <c r="B26" s="14" t="s">
        <v>25</v>
      </c>
      <c r="C26" s="7">
        <v>190</v>
      </c>
      <c r="D26" s="31">
        <f t="shared" si="0"/>
        <v>3939.6979219000123</v>
      </c>
      <c r="E26" s="19">
        <f>СПб!E26+ЛО!E26</f>
        <v>671.78786931240984</v>
      </c>
      <c r="F26" s="19">
        <f>СПб!F26+ЛО!F26</f>
        <v>169.2824946760141</v>
      </c>
      <c r="G26" s="19">
        <f>СПб!G26+ЛО!G26</f>
        <v>1668.4587668601418</v>
      </c>
      <c r="H26" s="20">
        <f>СПб!H26+ЛО!H26</f>
        <v>1430.1687910514465</v>
      </c>
    </row>
    <row r="27" spans="2:8" x14ac:dyDescent="0.25">
      <c r="B27" s="14" t="s">
        <v>26</v>
      </c>
      <c r="C27" s="7">
        <v>200</v>
      </c>
      <c r="D27" s="31">
        <f t="shared" si="0"/>
        <v>3939.6979219000123</v>
      </c>
      <c r="E27" s="19">
        <f>СПб!E27+ЛО!E27</f>
        <v>671.78786931240984</v>
      </c>
      <c r="F27" s="19">
        <f>СПб!F27+ЛО!F27</f>
        <v>169.2824946760141</v>
      </c>
      <c r="G27" s="19">
        <f>СПб!G27+ЛО!G27</f>
        <v>1668.4587668601418</v>
      </c>
      <c r="H27" s="20">
        <f>СПб!H27+ЛО!H27</f>
        <v>1430.1687910514465</v>
      </c>
    </row>
    <row r="28" spans="2:8" x14ac:dyDescent="0.25">
      <c r="B28" s="15" t="s">
        <v>27</v>
      </c>
      <c r="C28" s="16">
        <v>210</v>
      </c>
      <c r="D28" s="21">
        <f t="shared" si="0"/>
        <v>0</v>
      </c>
      <c r="E28" s="21">
        <f>(E8+E12+E24)-(E17+E22+E23+E25+E26)</f>
        <v>0</v>
      </c>
      <c r="F28" s="21">
        <f>(F8+F12+F24)-(F17+F22+F23+F25+F26)</f>
        <v>0</v>
      </c>
      <c r="G28" s="21">
        <f>(G8+G12+G24)-(G17+G22+G23+G25+G26)</f>
        <v>0</v>
      </c>
      <c r="H28" s="22">
        <f>(H8+H12+H24)-(H17+H22+H23+H25+H26)</f>
        <v>0</v>
      </c>
    </row>
    <row r="29" spans="2:8" x14ac:dyDescent="0.25">
      <c r="B29" s="38" t="s">
        <v>28</v>
      </c>
      <c r="C29" s="38"/>
      <c r="D29" s="38"/>
      <c r="E29" s="38"/>
      <c r="F29" s="38"/>
      <c r="G29" s="38"/>
      <c r="H29" s="38"/>
    </row>
    <row r="30" spans="2:8" x14ac:dyDescent="0.25">
      <c r="B30" s="17" t="s">
        <v>10</v>
      </c>
      <c r="C30" s="18">
        <v>300</v>
      </c>
      <c r="D30" s="29">
        <f t="shared" si="0"/>
        <v>5364.2779180969455</v>
      </c>
      <c r="E30" s="23">
        <f>СПб!E30+ЛО!E30</f>
        <v>4484.824990585058</v>
      </c>
      <c r="F30" s="23">
        <f>СПб!F30+ЛО!F30</f>
        <v>233.97525587047076</v>
      </c>
      <c r="G30" s="23">
        <f>СПб!G30+ЛО!G30</f>
        <v>644.79532304084569</v>
      </c>
      <c r="H30" s="24">
        <f>СПб!H30+ЛО!H30</f>
        <v>0.6823486005715611</v>
      </c>
    </row>
    <row r="31" spans="2:8" x14ac:dyDescent="0.25">
      <c r="B31" s="14" t="s">
        <v>11</v>
      </c>
      <c r="C31" s="7">
        <v>310</v>
      </c>
      <c r="D31" s="30">
        <f t="shared" si="0"/>
        <v>3196.0694292030462</v>
      </c>
      <c r="E31" s="25">
        <f>СПб!E31+ЛО!E31</f>
        <v>2670.8151136730949</v>
      </c>
      <c r="F31" s="25">
        <f>СПб!F31+ЛО!F31</f>
        <v>168.21721919889146</v>
      </c>
      <c r="G31" s="25">
        <f>СПб!G31+ЛО!G31</f>
        <v>357.03025502844827</v>
      </c>
      <c r="H31" s="26">
        <f>СПб!H31+ЛО!H31</f>
        <v>6.8413026115115927E-3</v>
      </c>
    </row>
    <row r="32" spans="2:8" x14ac:dyDescent="0.25">
      <c r="B32" s="14" t="s">
        <v>12</v>
      </c>
      <c r="C32" s="7">
        <v>320</v>
      </c>
      <c r="D32" s="30">
        <f t="shared" si="0"/>
        <v>1624.7585819309852</v>
      </c>
      <c r="E32" s="25">
        <f>СПб!E32+ЛО!E32</f>
        <v>1267.1827809027063</v>
      </c>
      <c r="F32" s="25">
        <f>СПб!F32+ЛО!F32</f>
        <v>70.811263371294785</v>
      </c>
      <c r="G32" s="25">
        <f>СПб!G32+ЛО!G32</f>
        <v>286.06094089985817</v>
      </c>
      <c r="H32" s="26">
        <f>СПб!H32+ЛО!H32</f>
        <v>0.70359675712572256</v>
      </c>
    </row>
    <row r="33" spans="2:8" x14ac:dyDescent="0.25">
      <c r="B33" s="14" t="s">
        <v>13</v>
      </c>
      <c r="C33" s="7">
        <v>330</v>
      </c>
      <c r="D33" s="30">
        <f t="shared" si="0"/>
        <v>543.44990696291541</v>
      </c>
      <c r="E33" s="25">
        <f>СПб!E33+ЛО!E33</f>
        <v>546.82709600925739</v>
      </c>
      <c r="F33" s="25">
        <f>СПб!F33+ЛО!F33</f>
        <v>-5.0532266997155046</v>
      </c>
      <c r="G33" s="25">
        <f>СПб!G33+ЛО!G33</f>
        <v>1.7041271125392803</v>
      </c>
      <c r="H33" s="26">
        <f>СПб!H33+ЛО!H33</f>
        <v>-2.8089459165673038E-2</v>
      </c>
    </row>
    <row r="34" spans="2:8" ht="22.5" x14ac:dyDescent="0.25">
      <c r="B34" s="14" t="s">
        <v>14</v>
      </c>
      <c r="C34" s="7">
        <v>340</v>
      </c>
      <c r="D34" s="30">
        <f t="shared" si="0"/>
        <v>5714.8163722903155</v>
      </c>
      <c r="E34" s="25">
        <f>СПб!E34+ЛО!E34</f>
        <v>0</v>
      </c>
      <c r="F34" s="25">
        <f>СПб!F34+ЛО!F34</f>
        <v>514.56423145503106</v>
      </c>
      <c r="G34" s="25">
        <f>СПб!G34+ЛО!G34</f>
        <v>3344.2252665211099</v>
      </c>
      <c r="H34" s="26">
        <f>СПб!H34+ЛО!H34</f>
        <v>1856.0268743141742</v>
      </c>
    </row>
    <row r="35" spans="2:8" x14ac:dyDescent="0.25">
      <c r="B35" s="14" t="s">
        <v>6</v>
      </c>
      <c r="C35" s="7">
        <v>350</v>
      </c>
      <c r="D35" s="30">
        <f t="shared" si="0"/>
        <v>3254.2875138535405</v>
      </c>
      <c r="E35" s="25">
        <f>СПб!E35+ЛО!E35</f>
        <v>0</v>
      </c>
      <c r="F35" s="25">
        <f>СПб!F35+ЛО!F35</f>
        <v>514.56423145503106</v>
      </c>
      <c r="G35" s="25">
        <f>СПб!G35+ЛО!G35</f>
        <v>2739.7232823985096</v>
      </c>
      <c r="H35" s="26">
        <f>СПб!H35+ЛО!H35</f>
        <v>0</v>
      </c>
    </row>
    <row r="36" spans="2:8" x14ac:dyDescent="0.25">
      <c r="B36" s="14" t="s">
        <v>7</v>
      </c>
      <c r="C36" s="7">
        <v>360</v>
      </c>
      <c r="D36" s="30">
        <f t="shared" si="0"/>
        <v>604.50198412259999</v>
      </c>
      <c r="E36" s="25">
        <f>СПб!E36+ЛО!E36</f>
        <v>0</v>
      </c>
      <c r="F36" s="25">
        <f>СПб!F36+ЛО!F36</f>
        <v>0</v>
      </c>
      <c r="G36" s="25">
        <f>СПб!G36+ЛО!G36</f>
        <v>604.50198412259999</v>
      </c>
      <c r="H36" s="26">
        <f>СПб!H36+ЛО!H36</f>
        <v>0</v>
      </c>
    </row>
    <row r="37" spans="2:8" x14ac:dyDescent="0.25">
      <c r="B37" s="14" t="s">
        <v>8</v>
      </c>
      <c r="C37" s="7">
        <v>370</v>
      </c>
      <c r="D37" s="30">
        <f t="shared" si="0"/>
        <v>1856.0268743141742</v>
      </c>
      <c r="E37" s="25">
        <f>СПб!E37+ЛО!E37</f>
        <v>0</v>
      </c>
      <c r="F37" s="25">
        <f>СПб!F37+ЛО!F37</f>
        <v>0</v>
      </c>
      <c r="G37" s="25">
        <f>СПб!G37+ЛО!G37</f>
        <v>0</v>
      </c>
      <c r="H37" s="26">
        <f>СПб!H37+ЛО!H37</f>
        <v>1856.0268743141742</v>
      </c>
    </row>
    <row r="38" spans="2:8" x14ac:dyDescent="0.25">
      <c r="B38" s="14" t="s">
        <v>15</v>
      </c>
      <c r="C38" s="7">
        <v>380</v>
      </c>
      <c r="D38" s="30">
        <f t="shared" si="0"/>
        <v>0</v>
      </c>
      <c r="E38" s="25">
        <f>СПб!E38+ЛО!E38</f>
        <v>0</v>
      </c>
      <c r="F38" s="25">
        <f>СПб!F38+ЛО!F38</f>
        <v>0</v>
      </c>
      <c r="G38" s="25">
        <f>СПб!G38+ЛО!G38</f>
        <v>0</v>
      </c>
      <c r="H38" s="26">
        <f>СПб!H38+ЛО!H38</f>
        <v>0</v>
      </c>
    </row>
    <row r="39" spans="2:8" x14ac:dyDescent="0.25">
      <c r="B39" s="14" t="s">
        <v>16</v>
      </c>
      <c r="C39" s="7">
        <v>390</v>
      </c>
      <c r="D39" s="30">
        <f t="shared" si="0"/>
        <v>4799.6781767527682</v>
      </c>
      <c r="E39" s="25">
        <f>СПб!E39+ЛО!E39</f>
        <v>1131.8678492959257</v>
      </c>
      <c r="F39" s="25">
        <f>СПб!F39+ЛО!F39</f>
        <v>118.56159538306164</v>
      </c>
      <c r="G39" s="25">
        <f>СПб!G39+ЛО!G39</f>
        <v>1892.733981698548</v>
      </c>
      <c r="H39" s="26">
        <f>СПб!H39+ЛО!H39</f>
        <v>1656.5147503752332</v>
      </c>
    </row>
    <row r="40" spans="2:8" ht="22.5" x14ac:dyDescent="0.25">
      <c r="B40" s="14" t="s">
        <v>17</v>
      </c>
      <c r="C40" s="7">
        <v>400</v>
      </c>
      <c r="D40" s="30">
        <f t="shared" si="0"/>
        <v>3132.354892617408</v>
      </c>
      <c r="E40" s="25">
        <f>СПб!E40+ЛО!E40</f>
        <v>1087.4425520879136</v>
      </c>
      <c r="F40" s="25">
        <f>СПб!F40+ЛО!F40</f>
        <v>110.44412385211307</v>
      </c>
      <c r="G40" s="25">
        <f>СПб!G40+ЛО!G40</f>
        <v>1615.0993503242503</v>
      </c>
      <c r="H40" s="26">
        <f>СПб!H40+ЛО!H40</f>
        <v>319.3688663531309</v>
      </c>
    </row>
    <row r="41" spans="2:8" x14ac:dyDescent="0.25">
      <c r="B41" s="14" t="s">
        <v>18</v>
      </c>
      <c r="C41" s="7">
        <v>410</v>
      </c>
      <c r="D41" s="30">
        <f t="shared" si="0"/>
        <v>1482.5831838117649</v>
      </c>
      <c r="E41" s="25">
        <f>СПб!E41+ЛО!E41</f>
        <v>16.015017043137252</v>
      </c>
      <c r="F41" s="25">
        <f>СПб!F41+ЛО!F41</f>
        <v>5.3709926901960792</v>
      </c>
      <c r="G41" s="25">
        <f>СПб!G41+ЛО!G41</f>
        <v>193.25506850196078</v>
      </c>
      <c r="H41" s="26">
        <f>СПб!H41+ЛО!H41</f>
        <v>1267.9421055764708</v>
      </c>
    </row>
    <row r="42" spans="2:8" x14ac:dyDescent="0.25">
      <c r="B42" s="14" t="s">
        <v>29</v>
      </c>
      <c r="C42" s="7">
        <v>420</v>
      </c>
      <c r="D42" s="30">
        <f t="shared" si="0"/>
        <v>179.8740717589252</v>
      </c>
      <c r="E42" s="25">
        <f>СПб!E42+ЛО!E42</f>
        <v>28.271175575469975</v>
      </c>
      <c r="F42" s="25">
        <f>СПб!F42+ЛО!F42</f>
        <v>2.6633148441741481</v>
      </c>
      <c r="G42" s="25">
        <f>СПб!G42+ЛО!G42</f>
        <v>81.840089671636065</v>
      </c>
      <c r="H42" s="26">
        <f>СПб!H42+ЛО!H42</f>
        <v>67.099491667644998</v>
      </c>
    </row>
    <row r="43" spans="2:8" x14ac:dyDescent="0.25">
      <c r="B43" s="14" t="s">
        <v>20</v>
      </c>
      <c r="C43" s="7">
        <v>430</v>
      </c>
      <c r="D43" s="30">
        <f t="shared" si="0"/>
        <v>0</v>
      </c>
      <c r="E43" s="25">
        <f>СПб!E43+ЛО!E43</f>
        <v>0</v>
      </c>
      <c r="F43" s="25">
        <f>СПб!F43+ЛО!F43</f>
        <v>0</v>
      </c>
      <c r="G43" s="25">
        <f>СПб!G43+ЛО!G43</f>
        <v>0</v>
      </c>
      <c r="H43" s="26">
        <f>СПб!H43+ЛО!H43</f>
        <v>0</v>
      </c>
    </row>
    <row r="44" spans="2:8" x14ac:dyDescent="0.25">
      <c r="B44" s="14" t="s">
        <v>21</v>
      </c>
      <c r="C44" s="7">
        <v>440</v>
      </c>
      <c r="D44" s="30">
        <f t="shared" si="0"/>
        <v>5714.8163722903146</v>
      </c>
      <c r="E44" s="25">
        <f>СПб!E44+ЛО!E44</f>
        <v>3254.2875138535405</v>
      </c>
      <c r="F44" s="25">
        <f>СПб!F44+ЛО!F44</f>
        <v>604.50198412259999</v>
      </c>
      <c r="G44" s="25">
        <f>СПб!G44+ЛО!G44</f>
        <v>1856.0268743141742</v>
      </c>
      <c r="H44" s="26">
        <f>СПб!H44+ЛО!H44</f>
        <v>0</v>
      </c>
    </row>
    <row r="45" spans="2:8" x14ac:dyDescent="0.25">
      <c r="B45" s="14" t="s">
        <v>22</v>
      </c>
      <c r="C45" s="7">
        <v>450</v>
      </c>
      <c r="D45" s="30">
        <f t="shared" si="0"/>
        <v>3.5963896765686276</v>
      </c>
      <c r="E45" s="25">
        <f>СПб!E45+ЛО!E45</f>
        <v>0.56039394127450981</v>
      </c>
      <c r="F45" s="25">
        <f>СПб!F45+ЛО!F45</f>
        <v>0</v>
      </c>
      <c r="G45" s="25">
        <f>СПб!G45+ЛО!G45</f>
        <v>2.6278181078431375</v>
      </c>
      <c r="H45" s="26">
        <f>СПб!H45+ЛО!H45</f>
        <v>0.4081776274509803</v>
      </c>
    </row>
    <row r="46" spans="2:8" ht="22.5" x14ac:dyDescent="0.25">
      <c r="B46" s="14" t="s">
        <v>23</v>
      </c>
      <c r="C46" s="7">
        <v>460</v>
      </c>
      <c r="D46" s="30">
        <f t="shared" si="0"/>
        <v>0</v>
      </c>
      <c r="E46" s="25">
        <f>СПб!E46+ЛО!E46</f>
        <v>0</v>
      </c>
      <c r="F46" s="25">
        <f>СПб!F46+ЛО!F46</f>
        <v>0</v>
      </c>
      <c r="G46" s="25">
        <f>СПб!G46+ЛО!G46</f>
        <v>0</v>
      </c>
      <c r="H46" s="26">
        <f>СПб!H46+ЛО!H46</f>
        <v>0</v>
      </c>
    </row>
    <row r="47" spans="2:8" x14ac:dyDescent="0.25">
      <c r="B47" s="14" t="s">
        <v>24</v>
      </c>
      <c r="C47" s="7">
        <v>470</v>
      </c>
      <c r="D47" s="30">
        <f t="shared" si="0"/>
        <v>0</v>
      </c>
      <c r="E47" s="25">
        <f>СПб!E47+ЛО!E47</f>
        <v>0</v>
      </c>
      <c r="F47" s="25">
        <f>СПб!F47+ЛО!F47</f>
        <v>0</v>
      </c>
      <c r="G47" s="25">
        <f>СПб!G47+ЛО!G47</f>
        <v>0</v>
      </c>
      <c r="H47" s="26">
        <f>СПб!H47+ЛО!H47</f>
        <v>0</v>
      </c>
    </row>
    <row r="48" spans="2:8" x14ac:dyDescent="0.25">
      <c r="B48" s="14" t="s">
        <v>25</v>
      </c>
      <c r="C48" s="7">
        <v>480</v>
      </c>
      <c r="D48" s="30">
        <f t="shared" si="0"/>
        <v>561.00335222349372</v>
      </c>
      <c r="E48" s="25">
        <f>СПб!E48+ЛО!E48</f>
        <v>98.109233494317962</v>
      </c>
      <c r="F48" s="25">
        <f>СПб!F48+ЛО!F48</f>
        <v>25.475908375724345</v>
      </c>
      <c r="G48" s="25">
        <f>СПб!G48+ЛО!G48</f>
        <v>237.63191544138991</v>
      </c>
      <c r="H48" s="26">
        <f>СПб!H48+ЛО!H48</f>
        <v>199.78629491206146</v>
      </c>
    </row>
    <row r="49" spans="2:8" x14ac:dyDescent="0.25">
      <c r="B49" s="14" t="s">
        <v>26</v>
      </c>
      <c r="C49" s="7">
        <v>490</v>
      </c>
      <c r="D49" s="30">
        <f t="shared" si="0"/>
        <v>561.00335222349372</v>
      </c>
      <c r="E49" s="25">
        <f>СПб!E49+ЛО!E49</f>
        <v>98.109233494317962</v>
      </c>
      <c r="F49" s="25">
        <f>СПб!F49+ЛО!F49</f>
        <v>25.475908375724345</v>
      </c>
      <c r="G49" s="25">
        <f>СПб!G49+ЛО!G49</f>
        <v>237.63191544138991</v>
      </c>
      <c r="H49" s="26">
        <f>СПб!H49+ЛО!H49</f>
        <v>199.78629491206146</v>
      </c>
    </row>
    <row r="50" spans="2:8" x14ac:dyDescent="0.25">
      <c r="B50" s="15" t="s">
        <v>27</v>
      </c>
      <c r="C50" s="16">
        <v>500</v>
      </c>
      <c r="D50" s="27">
        <f t="shared" si="0"/>
        <v>-5.5588418490515323E-7</v>
      </c>
      <c r="E50" s="27">
        <f>(E30+E34+E46)-(E39+E44+E45+E47+E48)</f>
        <v>0</v>
      </c>
      <c r="F50" s="27">
        <f>(F30+F34+F46)-(F39+F44+F45+F47+F48)</f>
        <v>-5.5588418490515323E-7</v>
      </c>
      <c r="G50" s="27">
        <f>(G30+G34+G46)-(G39+G44+G45+G47+G48)</f>
        <v>0</v>
      </c>
      <c r="H50" s="28">
        <f>(H30+H34+H46)-(H39+H44+H45+H47+H48)</f>
        <v>0</v>
      </c>
    </row>
  </sheetData>
  <mergeCells count="6">
    <mergeCell ref="B29:H29"/>
    <mergeCell ref="B4:B5"/>
    <mergeCell ref="C4:C5"/>
    <mergeCell ref="D4:D5"/>
    <mergeCell ref="E4:H4"/>
    <mergeCell ref="B7:H7"/>
  </mergeCells>
  <dataValidations count="1">
    <dataValidation type="decimal" allowBlank="1" showErrorMessage="1" errorTitle="Ошибка" error="Допускается ввод только действительных чисел!" sqref="D30:H50 D8:H28">
      <formula1>-9.99999999999999E+23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СПб</vt:lpstr>
      <vt:lpstr>ЛО</vt:lpstr>
      <vt:lpstr>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Баранова Анна Александровна</dc:creator>
  <cp:lastModifiedBy>Баранова Анна Александровна</cp:lastModifiedBy>
  <dcterms:created xsi:type="dcterms:W3CDTF">2017-03-29T11:59:22Z</dcterms:created>
  <dcterms:modified xsi:type="dcterms:W3CDTF">2017-03-29T12:36:47Z</dcterms:modified>
</cp:coreProperties>
</file>